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FD40B571-75AE-4269-B4CE-0A3581AEC61D}" xr6:coauthVersionLast="47" xr6:coauthVersionMax="47" xr10:uidLastSave="{00000000-0000-0000-0000-000000000000}"/>
  <bookViews>
    <workbookView xWindow="-98" yWindow="-98" windowWidth="20715" windowHeight="13276" activeTab="4" xr2:uid="{00000000-000D-0000-FFFF-FFFF00000000}"/>
  </bookViews>
  <sheets>
    <sheet name="Scores" sheetId="1" r:id="rId1"/>
    <sheet name="Poisson" sheetId="11" r:id="rId2"/>
    <sheet name="freq dist" sheetId="10" r:id="rId3"/>
    <sheet name="Scores (2)" sheetId="8" r:id="rId4"/>
    <sheet name="Hist Descript (1)" sheetId="6" r:id="rId5"/>
    <sheet name="Sheet7" sheetId="7" r:id="rId6"/>
    <sheet name="Sheet2" sheetId="2" r:id="rId7"/>
    <sheet name="Sheet3" sheetId="3" r:id="rId8"/>
  </sheets>
  <definedNames>
    <definedName name="axismax">#REF!</definedName>
    <definedName name="chartrngxl">'Hist Descript (1)'!$C$100:$C$109</definedName>
    <definedName name="endxlrnge">#REF!</definedName>
    <definedName name="Mediana">#REF!</definedName>
    <definedName name="per25a">#REF!</definedName>
    <definedName name="per75a">#REF!</definedName>
    <definedName name="rnga">#REF!</definedName>
    <definedName name="rngforcount">#REF!</definedName>
    <definedName name="rngforcount1">#REF!</definedName>
    <definedName name="rngtolook1">#REF!</definedName>
    <definedName name="rngtrue">#REF!</definedName>
    <definedName name="rngxl3" localSheetId="3">'Scores (2)'!$A$51</definedName>
    <definedName name="rngxl3">Scores!$A$51</definedName>
    <definedName name="rngxl4">#REF!</definedName>
    <definedName name="rngxl5">#REF!</definedName>
    <definedName name="rngxl6">#REF!</definedName>
    <definedName name="xaxis">'Hist Descript (1)'!$B$100:$B$109</definedName>
    <definedName name="xlrng">#REF!</definedName>
    <definedName name="xlrngbin">#REF!</definedName>
    <definedName name="xlrngbin1">#REF!</definedName>
    <definedName name="xlrngforbins">#REF!</definedName>
    <definedName name="xlrngg">#REF!</definedName>
    <definedName name="xlrngM">'Hist Descript (1)'!$IU$3:$IU$103</definedName>
    <definedName name="xlrngN">'Hist Descript (1)'!$IV$2:$IV$102</definedName>
    <definedName name="xlrngnew1">'Hist Descript (1)'!$B$1</definedName>
    <definedName name="xlrngnext">#REF!</definedName>
    <definedName name="xlrngtolook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8" l="1"/>
  <c r="F4" i="8"/>
  <c r="F5" i="8"/>
  <c r="F6" i="8"/>
  <c r="F7" i="8"/>
  <c r="F8" i="8"/>
  <c r="F10" i="8"/>
  <c r="F3" i="8"/>
  <c r="N14" i="8"/>
  <c r="P14" i="8" s="1"/>
  <c r="Q14" i="8" s="1"/>
  <c r="R14" i="8" s="1"/>
  <c r="N13" i="8"/>
  <c r="P13" i="8" s="1"/>
  <c r="Q13" i="8" s="1"/>
  <c r="R13" i="8" s="1"/>
  <c r="N7" i="8"/>
  <c r="P7" i="8" s="1"/>
  <c r="Y6" i="8"/>
  <c r="Y7" i="8"/>
  <c r="AA7" i="8"/>
  <c r="N8" i="8"/>
  <c r="P8" i="8" s="1"/>
  <c r="Q8" i="8" s="1"/>
  <c r="R8" i="8" s="1"/>
  <c r="N9" i="8"/>
  <c r="P9" i="8" s="1"/>
  <c r="Q9" i="8" s="1"/>
  <c r="R9" i="8" s="1"/>
  <c r="N10" i="8"/>
  <c r="P10" i="8" s="1"/>
  <c r="Q10" i="8" s="1"/>
  <c r="R10" i="8" s="1"/>
  <c r="N11" i="8"/>
  <c r="P11" i="8" s="1"/>
  <c r="Q11" i="8" s="1"/>
  <c r="R11" i="8" s="1"/>
  <c r="N12" i="8"/>
  <c r="P12" i="8" s="1"/>
  <c r="Q12" i="8" s="1"/>
  <c r="R12" i="8" s="1"/>
  <c r="M17" i="8"/>
  <c r="R19" i="8"/>
  <c r="I19" i="1"/>
  <c r="R7" i="1"/>
  <c r="P6" i="1"/>
  <c r="P7" i="1"/>
  <c r="E6" i="1"/>
  <c r="G6" i="1" s="1"/>
  <c r="E7" i="1"/>
  <c r="G7" i="1" s="1"/>
  <c r="H7" i="1" s="1"/>
  <c r="I7" i="1" s="1"/>
  <c r="E8" i="1"/>
  <c r="E9" i="1"/>
  <c r="E10" i="1"/>
  <c r="G10" i="1" s="1"/>
  <c r="H10" i="1" s="1"/>
  <c r="I10" i="1" s="1"/>
  <c r="E11" i="1"/>
  <c r="G11" i="1" s="1"/>
  <c r="H11" i="1" s="1"/>
  <c r="I11" i="1" s="1"/>
  <c r="E12" i="1"/>
  <c r="E13" i="1"/>
  <c r="E14" i="1"/>
  <c r="G14" i="1" s="1"/>
  <c r="H14" i="1" s="1"/>
  <c r="I14" i="1" s="1"/>
  <c r="E15" i="1"/>
  <c r="G15" i="1" s="1"/>
  <c r="H15" i="1" s="1"/>
  <c r="I15" i="1" s="1"/>
  <c r="E16" i="1"/>
  <c r="D17" i="1"/>
  <c r="G8" i="1"/>
  <c r="G9" i="1"/>
  <c r="H9" i="1" s="1"/>
  <c r="I9" i="1" s="1"/>
  <c r="G12" i="1"/>
  <c r="G13" i="1"/>
  <c r="H13" i="1" s="1"/>
  <c r="I13" i="1" s="1"/>
  <c r="G16" i="1"/>
  <c r="H8" i="1"/>
  <c r="I8" i="1" s="1"/>
  <c r="H12" i="1"/>
  <c r="I12" i="1" s="1"/>
  <c r="H16" i="1"/>
  <c r="I16" i="1" s="1"/>
  <c r="P17" i="8" l="1"/>
  <c r="Q7" i="8"/>
  <c r="R7" i="8" s="1"/>
  <c r="R17" i="8" s="1"/>
  <c r="H6" i="1"/>
  <c r="I6" i="1" s="1"/>
  <c r="I17" i="1" s="1"/>
  <c r="G17" i="1"/>
  <c r="E17" i="1"/>
  <c r="N17" i="8"/>
</calcChain>
</file>

<file path=xl/sharedStrings.xml><?xml version="1.0" encoding="utf-8"?>
<sst xmlns="http://schemas.openxmlformats.org/spreadsheetml/2006/main" count="47" uniqueCount="24">
  <si>
    <t>Score</t>
  </si>
  <si>
    <t>SigmaXLChartSheet</t>
  </si>
  <si>
    <t>Score
Count = 50
Mean = 68.420
Stdev = 10.414
Range = 40.0
Minimum = 53
25th Percentile (Q1) = 61
50th Percentile (Median) = 65.500
75th Percentile (Q3) = 76.250
Maximum = 93
95% CI Mean = 65.46 to 71.38
95% CI Sigma = 8.70 to 12.98
Anderson-Darling Normality Test:
A-Squared = 0.621088; P-value = 0.1002</t>
  </si>
  <si>
    <t>Bin</t>
  </si>
  <si>
    <t>More</t>
  </si>
  <si>
    <t>Frequency</t>
  </si>
  <si>
    <t>Normal Probability</t>
  </si>
  <si>
    <t>Mean</t>
  </si>
  <si>
    <t>SD</t>
  </si>
  <si>
    <t>less than</t>
  </si>
  <si>
    <t>greater than</t>
  </si>
  <si>
    <r>
      <t>o</t>
    </r>
    <r>
      <rPr>
        <vertAlign val="subscript"/>
        <sz val="11"/>
        <rFont val="Arial"/>
        <family val="2"/>
      </rPr>
      <t>i</t>
    </r>
    <r>
      <rPr>
        <sz val="11"/>
        <rFont val="Arial"/>
        <family val="2"/>
      </rPr>
      <t>-e</t>
    </r>
    <r>
      <rPr>
        <vertAlign val="subscript"/>
        <sz val="11"/>
        <rFont val="Arial"/>
        <family val="2"/>
      </rPr>
      <t>i</t>
    </r>
  </si>
  <si>
    <r>
      <t>(o</t>
    </r>
    <r>
      <rPr>
        <vertAlign val="subscript"/>
        <sz val="11"/>
        <rFont val="Arial"/>
        <family val="2"/>
      </rPr>
      <t>i</t>
    </r>
    <r>
      <rPr>
        <sz val="11"/>
        <rFont val="Arial"/>
        <family val="2"/>
      </rPr>
      <t>-e</t>
    </r>
    <r>
      <rPr>
        <vertAlign val="subscript"/>
        <sz val="11"/>
        <rFont val="Arial"/>
        <family val="2"/>
      </rPr>
      <t>i</t>
    </r>
    <r>
      <rPr>
        <sz val="11"/>
        <rFont val="Arial"/>
        <family val="2"/>
      </rPr>
      <t>)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>/e</t>
    </r>
    <r>
      <rPr>
        <vertAlign val="subscript"/>
        <sz val="11"/>
        <rFont val="Arial"/>
        <family val="2"/>
      </rPr>
      <t>i</t>
    </r>
  </si>
  <si>
    <t>Sum</t>
  </si>
  <si>
    <r>
      <t>Expected Frequency (e</t>
    </r>
    <r>
      <rPr>
        <i/>
        <vertAlign val="subscript"/>
        <sz val="12"/>
        <rFont val="Times New Roman"/>
        <family val="1"/>
      </rPr>
      <t>i</t>
    </r>
    <r>
      <rPr>
        <i/>
        <sz val="12"/>
        <rFont val="Times New Roman"/>
        <family val="1"/>
      </rPr>
      <t>)</t>
    </r>
  </si>
  <si>
    <r>
      <t>Observed Frequency (o</t>
    </r>
    <r>
      <rPr>
        <i/>
        <vertAlign val="subscript"/>
        <sz val="12"/>
        <rFont val="Times New Roman"/>
        <family val="1"/>
      </rPr>
      <t>i</t>
    </r>
    <r>
      <rPr>
        <i/>
        <sz val="12"/>
        <rFont val="Times New Roman"/>
        <family val="1"/>
      </rPr>
      <t>)</t>
    </r>
  </si>
  <si>
    <t>area</t>
  </si>
  <si>
    <t>Cumulative %</t>
  </si>
  <si>
    <t>SN</t>
  </si>
  <si>
    <t>Less than</t>
  </si>
  <si>
    <t xml:space="preserve"> -infinity</t>
  </si>
  <si>
    <t xml:space="preserve"> +infinity</t>
  </si>
  <si>
    <t>No.of calls</t>
  </si>
  <si>
    <r>
      <t>Obseved calls (o</t>
    </r>
    <r>
      <rPr>
        <vertAlign val="subscript"/>
        <sz val="11"/>
        <rFont val="Arial"/>
        <family val="2"/>
      </rPr>
      <t>i</t>
    </r>
    <r>
      <rPr>
        <sz val="1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</si>
</sst>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2"/>
      <name val="Times New Roman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i/>
      <sz val="12"/>
      <name val="Times New Roman"/>
      <family val="1"/>
    </font>
    <font>
      <sz val="11"/>
      <name val="Arial"/>
      <family val="2"/>
    </font>
    <font>
      <vertAlign val="subscript"/>
      <sz val="11"/>
      <name val="Arial"/>
      <family val="2"/>
    </font>
    <font>
      <vertAlign val="superscript"/>
      <sz val="11"/>
      <name val="Arial"/>
      <family val="2"/>
    </font>
    <font>
      <i/>
      <vertAlign val="subscript"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0" borderId="4" xfId="0" applyFont="1" applyFill="1" applyBorder="1" applyAlignment="1">
      <alignment horizontal="center"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wrapText="1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wrapText="1"/>
    </xf>
    <xf numFmtId="164" fontId="2" fillId="0" borderId="4" xfId="0" applyNumberFormat="1" applyFont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NumberFormat="1" applyFill="1" applyBorder="1" applyAlignment="1">
      <alignment horizontal="center"/>
    </xf>
    <xf numFmtId="10" fontId="0" fillId="0" borderId="0" xfId="0" applyNumberFormat="1" applyFill="1" applyBorder="1" applyAlignment="1"/>
    <xf numFmtId="10" fontId="0" fillId="0" borderId="2" xfId="0" applyNumberFormat="1" applyFill="1" applyBorder="1" applyAlignment="1"/>
    <xf numFmtId="0" fontId="0" fillId="3" borderId="0" xfId="0" applyFill="1" applyBorder="1" applyAlignment="1"/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376531458559027E-2"/>
          <c:y val="7.2265625E-2"/>
          <c:w val="0.8944509649005824"/>
          <c:h val="0.705078125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'Hist Descript (1)'!$B$100:$B$109</c:f>
              <c:numCache>
                <c:formatCode>0.0</c:formatCode>
                <c:ptCount val="10"/>
                <c:pt idx="0">
                  <c:v>53</c:v>
                </c:pt>
                <c:pt idx="1">
                  <c:v>57.003999999999998</c:v>
                </c:pt>
                <c:pt idx="2">
                  <c:v>61.007999999999996</c:v>
                </c:pt>
                <c:pt idx="3">
                  <c:v>65.012</c:v>
                </c:pt>
                <c:pt idx="4">
                  <c:v>69.016000000000005</c:v>
                </c:pt>
                <c:pt idx="5">
                  <c:v>73.02</c:v>
                </c:pt>
                <c:pt idx="6">
                  <c:v>77.024000000000015</c:v>
                </c:pt>
                <c:pt idx="7">
                  <c:v>81.02800000000002</c:v>
                </c:pt>
                <c:pt idx="8">
                  <c:v>85.032000000000025</c:v>
                </c:pt>
                <c:pt idx="9">
                  <c:v>89.03600000000003</c:v>
                </c:pt>
              </c:numCache>
            </c:numRef>
          </c:cat>
          <c:val>
            <c:numRef>
              <c:f>'Hist Descript (1)'!$C$100:$C$109</c:f>
              <c:numCache>
                <c:formatCode>General</c:formatCode>
                <c:ptCount val="10"/>
                <c:pt idx="0">
                  <c:v>9</c:v>
                </c:pt>
                <c:pt idx="1">
                  <c:v>6</c:v>
                </c:pt>
                <c:pt idx="2">
                  <c:v>10</c:v>
                </c:pt>
                <c:pt idx="3">
                  <c:v>3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E9-415C-BFE4-FCCC989A4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"/>
        <c:axId val="4"/>
      </c:barChar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'Hist Descript (1)'!$IU$3:$IU$103</c:f>
              <c:numCache>
                <c:formatCode>0.0</c:formatCode>
                <c:ptCount val="101"/>
                <c:pt idx="0">
                  <c:v>53</c:v>
                </c:pt>
                <c:pt idx="1">
                  <c:v>53.400399999999998</c:v>
                </c:pt>
                <c:pt idx="2">
                  <c:v>53.800799999999995</c:v>
                </c:pt>
                <c:pt idx="3">
                  <c:v>54.201199999999993</c:v>
                </c:pt>
                <c:pt idx="4">
                  <c:v>54.601599999999991</c:v>
                </c:pt>
                <c:pt idx="5">
                  <c:v>55.001999999999988</c:v>
                </c:pt>
                <c:pt idx="6">
                  <c:v>55.402399999999986</c:v>
                </c:pt>
                <c:pt idx="7">
                  <c:v>55.802799999999984</c:v>
                </c:pt>
                <c:pt idx="8">
                  <c:v>56.203199999999981</c:v>
                </c:pt>
                <c:pt idx="9">
                  <c:v>56.603599999999979</c:v>
                </c:pt>
                <c:pt idx="10">
                  <c:v>57.003999999999976</c:v>
                </c:pt>
                <c:pt idx="11">
                  <c:v>57.404399999999974</c:v>
                </c:pt>
                <c:pt idx="12">
                  <c:v>57.804799999999972</c:v>
                </c:pt>
                <c:pt idx="13">
                  <c:v>58.205199999999969</c:v>
                </c:pt>
                <c:pt idx="14">
                  <c:v>58.605599999999967</c:v>
                </c:pt>
                <c:pt idx="15">
                  <c:v>59.005999999999965</c:v>
                </c:pt>
                <c:pt idx="16">
                  <c:v>59.406399999999962</c:v>
                </c:pt>
                <c:pt idx="17">
                  <c:v>59.80679999999996</c:v>
                </c:pt>
                <c:pt idx="18">
                  <c:v>60.207199999999958</c:v>
                </c:pt>
                <c:pt idx="19">
                  <c:v>60.607599999999955</c:v>
                </c:pt>
                <c:pt idx="20">
                  <c:v>61.007999999999953</c:v>
                </c:pt>
                <c:pt idx="21">
                  <c:v>61.408399999999951</c:v>
                </c:pt>
                <c:pt idx="22">
                  <c:v>61.808799999999948</c:v>
                </c:pt>
                <c:pt idx="23">
                  <c:v>62.209199999999946</c:v>
                </c:pt>
                <c:pt idx="24">
                  <c:v>62.609599999999944</c:v>
                </c:pt>
                <c:pt idx="25">
                  <c:v>63.009999999999941</c:v>
                </c:pt>
                <c:pt idx="26">
                  <c:v>63.410399999999939</c:v>
                </c:pt>
                <c:pt idx="27">
                  <c:v>63.810799999999936</c:v>
                </c:pt>
                <c:pt idx="28">
                  <c:v>64.211199999999934</c:v>
                </c:pt>
                <c:pt idx="29">
                  <c:v>64.611599999999939</c:v>
                </c:pt>
                <c:pt idx="30">
                  <c:v>65.011999999999944</c:v>
                </c:pt>
                <c:pt idx="31">
                  <c:v>65.412399999999948</c:v>
                </c:pt>
                <c:pt idx="32">
                  <c:v>65.812799999999953</c:v>
                </c:pt>
                <c:pt idx="33">
                  <c:v>66.213199999999958</c:v>
                </c:pt>
                <c:pt idx="34">
                  <c:v>66.613599999999963</c:v>
                </c:pt>
                <c:pt idx="35">
                  <c:v>67.013999999999967</c:v>
                </c:pt>
                <c:pt idx="36">
                  <c:v>67.414399999999972</c:v>
                </c:pt>
                <c:pt idx="37">
                  <c:v>67.814799999999977</c:v>
                </c:pt>
                <c:pt idx="38">
                  <c:v>68.215199999999982</c:v>
                </c:pt>
                <c:pt idx="39">
                  <c:v>68.615599999999986</c:v>
                </c:pt>
                <c:pt idx="40">
                  <c:v>69.015999999999991</c:v>
                </c:pt>
                <c:pt idx="41">
                  <c:v>69.416399999999996</c:v>
                </c:pt>
                <c:pt idx="42">
                  <c:v>69.816800000000001</c:v>
                </c:pt>
                <c:pt idx="43">
                  <c:v>70.217200000000005</c:v>
                </c:pt>
                <c:pt idx="44">
                  <c:v>70.61760000000001</c:v>
                </c:pt>
                <c:pt idx="45">
                  <c:v>71.018000000000015</c:v>
                </c:pt>
                <c:pt idx="46">
                  <c:v>71.41840000000002</c:v>
                </c:pt>
                <c:pt idx="47">
                  <c:v>71.818800000000024</c:v>
                </c:pt>
                <c:pt idx="48">
                  <c:v>72.219200000000029</c:v>
                </c:pt>
                <c:pt idx="49">
                  <c:v>72.619600000000034</c:v>
                </c:pt>
                <c:pt idx="50">
                  <c:v>73.02</c:v>
                </c:pt>
                <c:pt idx="51">
                  <c:v>73.420400000000043</c:v>
                </c:pt>
                <c:pt idx="52">
                  <c:v>73.820800000000048</c:v>
                </c:pt>
                <c:pt idx="53">
                  <c:v>74.221200000000053</c:v>
                </c:pt>
                <c:pt idx="54">
                  <c:v>74.621600000000058</c:v>
                </c:pt>
                <c:pt idx="55">
                  <c:v>75.022000000000062</c:v>
                </c:pt>
                <c:pt idx="56">
                  <c:v>75.422400000000067</c:v>
                </c:pt>
                <c:pt idx="57">
                  <c:v>75.822800000000072</c:v>
                </c:pt>
                <c:pt idx="58">
                  <c:v>76.223200000000077</c:v>
                </c:pt>
                <c:pt idx="59">
                  <c:v>76.623600000000081</c:v>
                </c:pt>
                <c:pt idx="60">
                  <c:v>77.024000000000086</c:v>
                </c:pt>
                <c:pt idx="61">
                  <c:v>77.424400000000091</c:v>
                </c:pt>
                <c:pt idx="62">
                  <c:v>77.824800000000096</c:v>
                </c:pt>
                <c:pt idx="63">
                  <c:v>78.2252000000001</c:v>
                </c:pt>
                <c:pt idx="64">
                  <c:v>78.625600000000105</c:v>
                </c:pt>
                <c:pt idx="65">
                  <c:v>79.02600000000011</c:v>
                </c:pt>
                <c:pt idx="66">
                  <c:v>79.426400000000115</c:v>
                </c:pt>
                <c:pt idx="67">
                  <c:v>79.826800000000119</c:v>
                </c:pt>
                <c:pt idx="68">
                  <c:v>80.227200000000124</c:v>
                </c:pt>
                <c:pt idx="69">
                  <c:v>80.627600000000129</c:v>
                </c:pt>
                <c:pt idx="70">
                  <c:v>81.028000000000134</c:v>
                </c:pt>
                <c:pt idx="71">
                  <c:v>81.428400000000138</c:v>
                </c:pt>
                <c:pt idx="72">
                  <c:v>81.828800000000143</c:v>
                </c:pt>
                <c:pt idx="73">
                  <c:v>82.229200000000148</c:v>
                </c:pt>
                <c:pt idx="74">
                  <c:v>82.629600000000153</c:v>
                </c:pt>
                <c:pt idx="75">
                  <c:v>83.030000000000157</c:v>
                </c:pt>
                <c:pt idx="76">
                  <c:v>83.430400000000162</c:v>
                </c:pt>
                <c:pt idx="77">
                  <c:v>83.830800000000167</c:v>
                </c:pt>
                <c:pt idx="78">
                  <c:v>84.231200000000172</c:v>
                </c:pt>
                <c:pt idx="79">
                  <c:v>84.631600000000176</c:v>
                </c:pt>
                <c:pt idx="80">
                  <c:v>85.032000000000181</c:v>
                </c:pt>
                <c:pt idx="81">
                  <c:v>85.432400000000186</c:v>
                </c:pt>
                <c:pt idx="82">
                  <c:v>85.832800000000191</c:v>
                </c:pt>
                <c:pt idx="83">
                  <c:v>86.233200000000195</c:v>
                </c:pt>
                <c:pt idx="84">
                  <c:v>86.6336000000002</c:v>
                </c:pt>
                <c:pt idx="85">
                  <c:v>87.034000000000205</c:v>
                </c:pt>
                <c:pt idx="86">
                  <c:v>87.43440000000021</c:v>
                </c:pt>
                <c:pt idx="87">
                  <c:v>87.834800000000214</c:v>
                </c:pt>
                <c:pt idx="88">
                  <c:v>88.235200000000219</c:v>
                </c:pt>
                <c:pt idx="89">
                  <c:v>88.635600000000224</c:v>
                </c:pt>
                <c:pt idx="90">
                  <c:v>89.036000000000229</c:v>
                </c:pt>
                <c:pt idx="91">
                  <c:v>89.436400000000233</c:v>
                </c:pt>
                <c:pt idx="92">
                  <c:v>89.836800000000238</c:v>
                </c:pt>
                <c:pt idx="93">
                  <c:v>90.237200000000243</c:v>
                </c:pt>
                <c:pt idx="94">
                  <c:v>90.637600000000248</c:v>
                </c:pt>
                <c:pt idx="95">
                  <c:v>91.038000000000252</c:v>
                </c:pt>
                <c:pt idx="96">
                  <c:v>91.438400000000257</c:v>
                </c:pt>
                <c:pt idx="97">
                  <c:v>91.838800000000262</c:v>
                </c:pt>
                <c:pt idx="98">
                  <c:v>92.239200000000267</c:v>
                </c:pt>
                <c:pt idx="99">
                  <c:v>92.639600000000272</c:v>
                </c:pt>
                <c:pt idx="100">
                  <c:v>93.040000000000276</c:v>
                </c:pt>
              </c:numCache>
            </c:numRef>
          </c:xVal>
          <c:yVal>
            <c:numRef>
              <c:f>'Hist Descript (1)'!$IV$2:$IV$102</c:f>
              <c:numCache>
                <c:formatCode>General</c:formatCode>
                <c:ptCount val="101"/>
                <c:pt idx="0">
                  <c:v>2.5625409842365894</c:v>
                </c:pt>
                <c:pt idx="1">
                  <c:v>2.710653717723619</c:v>
                </c:pt>
                <c:pt idx="2">
                  <c:v>2.863091747939138</c:v>
                </c:pt>
                <c:pt idx="3">
                  <c:v>3.0196353017460589</c:v>
                </c:pt>
                <c:pt idx="4">
                  <c:v>3.1800337318753051</c:v>
                </c:pt>
                <c:pt idx="5">
                  <c:v>3.344005350222401</c:v>
                </c:pt>
                <c:pt idx="6">
                  <c:v>3.5112374874015639</c:v>
                </c:pt>
                <c:pt idx="7">
                  <c:v>3.6813867900253863</c:v>
                </c:pt>
                <c:pt idx="8">
                  <c:v>3.8540797652588785</c:v>
                </c:pt>
                <c:pt idx="9">
                  <c:v>4.0289135800628859</c:v>
                </c:pt>
                <c:pt idx="10">
                  <c:v>4.2054571202118325</c:v>
                </c:pt>
                <c:pt idx="11">
                  <c:v>4.3832523116665305</c:v>
                </c:pt>
                <c:pt idx="12">
                  <c:v>4.5618157042298675</c:v>
                </c:pt>
                <c:pt idx="13">
                  <c:v>4.7406403146411868</c:v>
                </c:pt>
                <c:pt idx="14">
                  <c:v>4.9191977234058379</c:v>
                </c:pt>
                <c:pt idx="15">
                  <c:v>5.0969404167452073</c:v>
                </c:pt>
                <c:pt idx="16">
                  <c:v>5.2733043621265052</c:v>
                </c:pt>
                <c:pt idx="17">
                  <c:v>5.4477118029298479</c:v>
                </c:pt>
                <c:pt idx="18">
                  <c:v>5.6195742549728669</c:v>
                </c:pt>
                <c:pt idx="19">
                  <c:v>5.788295684880965</c:v>
                </c:pt>
                <c:pt idx="20">
                  <c:v>5.9532758477049326</c:v>
                </c:pt>
                <c:pt idx="21">
                  <c:v>6.1139137587869632</c:v>
                </c:pt>
                <c:pt idx="22">
                  <c:v>6.269611272699299</c:v>
                </c:pt>
                <c:pt idx="23">
                  <c:v>6.4197767401632326</c:v>
                </c:pt>
                <c:pt idx="24">
                  <c:v>6.5638287122331898</c:v>
                </c:pt>
                <c:pt idx="25">
                  <c:v>6.701199659731385</c:v>
                </c:pt>
                <c:pt idx="26">
                  <c:v>6.8313396749686612</c:v>
                </c:pt>
                <c:pt idx="27">
                  <c:v>6.9537201222082761</c:v>
                </c:pt>
                <c:pt idx="28">
                  <c:v>7.0678372031378913</c:v>
                </c:pt>
                <c:pt idx="29">
                  <c:v>7.17321540382164</c:v>
                </c:pt>
                <c:pt idx="30">
                  <c:v>7.2694107902143728</c:v>
                </c:pt>
                <c:pt idx="31">
                  <c:v>7.3560141203332865</c:v>
                </c:pt>
                <c:pt idx="32">
                  <c:v>7.4326537425913175</c:v>
                </c:pt>
                <c:pt idx="33">
                  <c:v>7.4989982515895894</c:v>
                </c:pt>
                <c:pt idx="34">
                  <c:v>7.5547588748239622</c:v>
                </c:pt>
                <c:pt idx="35">
                  <c:v>7.5996915662594127</c:v>
                </c:pt>
                <c:pt idx="36">
                  <c:v>7.6335987855358303</c:v>
                </c:pt>
                <c:pt idx="37">
                  <c:v>7.6563309446555206</c:v>
                </c:pt>
                <c:pt idx="38">
                  <c:v>7.6677875073272928</c:v>
                </c:pt>
                <c:pt idx="39">
                  <c:v>7.6679177296618146</c:v>
                </c:pt>
                <c:pt idx="40">
                  <c:v>7.6567210345821657</c:v>
                </c:pt>
                <c:pt idx="41">
                  <c:v>7.6342470160839238</c:v>
                </c:pt>
                <c:pt idx="42">
                  <c:v>7.6005950733007239</c:v>
                </c:pt>
                <c:pt idx="43">
                  <c:v>7.5559136781536091</c:v>
                </c:pt>
                <c:pt idx="44">
                  <c:v>7.5003992841345246</c:v>
                </c:pt>
                <c:pt idx="45">
                  <c:v>7.434294887446466</c:v>
                </c:pt>
                <c:pt idx="46">
                  <c:v>7.3578882552465439</c:v>
                </c:pt>
                <c:pt idx="47">
                  <c:v>7.271509839067809</c:v>
                </c:pt>
                <c:pt idx="48">
                  <c:v>7.1755303945882885</c:v>
                </c:pt>
                <c:pt idx="49">
                  <c:v>7.0703583317323195</c:v>
                </c:pt>
                <c:pt idx="50">
                  <c:v>6.95643682159543</c:v>
                </c:pt>
                <c:pt idx="51">
                  <c:v>6.8342406888499276</c:v>
                </c:pt>
                <c:pt idx="52">
                  <c:v>6.7042731200898578</c:v>
                </c:pt>
                <c:pt idx="53">
                  <c:v>6.5670622199921533</c:v>
                </c:pt>
                <c:pt idx="54">
                  <c:v>6.423157448193118</c:v>
                </c:pt>
                <c:pt idx="55">
                  <c:v>6.2731259703988647</c:v>
                </c:pt>
                <c:pt idx="56">
                  <c:v>6.1175489574642308</c:v>
                </c:pt>
                <c:pt idx="57">
                  <c:v>5.9570178659922011</c:v>
                </c:pt>
                <c:pt idx="58">
                  <c:v>5.7921307334357301</c:v>
                </c:pt>
                <c:pt idx="59">
                  <c:v>5.6234885197423736</c:v>
                </c:pt>
                <c:pt idx="60">
                  <c:v>5.4516915262905385</c:v>
                </c:pt>
                <c:pt idx="61">
                  <c:v>5.2773359212503745</c:v>
                </c:pt>
                <c:pt idx="62">
                  <c:v>5.1010103985921349</c:v>
                </c:pt>
                <c:pt idx="63">
                  <c:v>4.9232929957936769</c:v>
                </c:pt>
                <c:pt idx="64">
                  <c:v>4.7447480929027366</c:v>
                </c:pt>
                <c:pt idx="65">
                  <c:v>4.5659236130271275</c:v>
                </c:pt>
                <c:pt idx="66">
                  <c:v>4.3873484415967035</c:v>
                </c:pt>
                <c:pt idx="67">
                  <c:v>4.2095300789056402</c:v>
                </c:pt>
                <c:pt idx="68">
                  <c:v>4.0329525375428474</c:v>
                </c:pt>
                <c:pt idx="69">
                  <c:v>3.858074493392424</c:v>
                </c:pt>
                <c:pt idx="70">
                  <c:v>3.6853276959741028</c:v>
                </c:pt>
                <c:pt idx="71">
                  <c:v>3.5151156410327529</c:v>
                </c:pt>
                <c:pt idx="72">
                  <c:v>3.3478125055115648</c:v>
                </c:pt>
                <c:pt idx="73">
                  <c:v>3.1837623423875985</c:v>
                </c:pt>
                <c:pt idx="74">
                  <c:v>3.0232785303404013</c:v>
                </c:pt>
                <c:pt idx="75">
                  <c:v>2.866643470890109</c:v>
                </c:pt>
                <c:pt idx="76">
                  <c:v>2.7141085235029272</c:v>
                </c:pt>
                <c:pt idx="77">
                  <c:v>2.5658941672374875</c:v>
                </c:pt>
                <c:pt idx="78">
                  <c:v>2.4221903758094805</c:v>
                </c:pt>
                <c:pt idx="79">
                  <c:v>2.2831571914944324</c:v>
                </c:pt>
                <c:pt idx="80">
                  <c:v>2.1489254820760131</c:v>
                </c:pt>
                <c:pt idx="81">
                  <c:v>2.0195978640820305</c:v>
                </c:pt>
                <c:pt idx="82">
                  <c:v>1.8952497748313184</c:v>
                </c:pt>
                <c:pt idx="83">
                  <c:v>1.7759306753372506</c:v>
                </c:pt>
                <c:pt idx="84">
                  <c:v>1.6616653658697638</c:v>
                </c:pt>
                <c:pt idx="85">
                  <c:v>1.5524553959568541</c:v>
                </c:pt>
                <c:pt idx="86">
                  <c:v>1.4482805507951759</c:v>
                </c:pt>
                <c:pt idx="87">
                  <c:v>1.3491003964222212</c:v>
                </c:pt>
                <c:pt idx="88">
                  <c:v>1.2548558665622473</c:v>
                </c:pt>
                <c:pt idx="89">
                  <c:v>1.1654708747760727</c:v>
                </c:pt>
                <c:pt idx="90">
                  <c:v>1.0808539364012781</c:v>
                </c:pt>
                <c:pt idx="91">
                  <c:v>1.0008997857439386</c:v>
                </c:pt>
                <c:pt idx="92">
                  <c:v>0.92549097505509459</c:v>
                </c:pt>
                <c:pt idx="93">
                  <c:v>0.85449944297415059</c:v>
                </c:pt>
                <c:pt idx="94">
                  <c:v>0.78778804132708535</c:v>
                </c:pt>
                <c:pt idx="95">
                  <c:v>0.72521201041013661</c:v>
                </c:pt>
                <c:pt idx="96">
                  <c:v>0.66662039415093421</c:v>
                </c:pt>
                <c:pt idx="97">
                  <c:v>0.61185738780130061</c:v>
                </c:pt>
                <c:pt idx="98">
                  <c:v>0.56076361206305048</c:v>
                </c:pt>
                <c:pt idx="99">
                  <c:v>0.51317730876528245</c:v>
                </c:pt>
                <c:pt idx="100">
                  <c:v>0.4689354543858737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E9-415C-BFE4-FCCC989A4BF3}"/>
            </c:ext>
          </c:extLst>
        </c:ser>
        <c:ser>
          <c:idx val="2"/>
          <c:order val="2"/>
          <c:spPr>
            <a:ln w="19050">
              <a:noFill/>
            </a:ln>
          </c:spPr>
          <c:marker>
            <c:symbol val="none"/>
          </c:marker>
          <c:xVal>
            <c:numRef>
              <c:f>'Hist Descript (1)'!$B$100:$B$109</c:f>
              <c:numCache>
                <c:formatCode>0.0</c:formatCode>
                <c:ptCount val="10"/>
                <c:pt idx="0">
                  <c:v>53</c:v>
                </c:pt>
                <c:pt idx="1">
                  <c:v>57.003999999999998</c:v>
                </c:pt>
                <c:pt idx="2">
                  <c:v>61.007999999999996</c:v>
                </c:pt>
                <c:pt idx="3">
                  <c:v>65.012</c:v>
                </c:pt>
                <c:pt idx="4">
                  <c:v>69.016000000000005</c:v>
                </c:pt>
                <c:pt idx="5">
                  <c:v>73.02</c:v>
                </c:pt>
                <c:pt idx="6">
                  <c:v>77.024000000000015</c:v>
                </c:pt>
                <c:pt idx="7">
                  <c:v>81.02800000000002</c:v>
                </c:pt>
                <c:pt idx="8">
                  <c:v>85.032000000000025</c:v>
                </c:pt>
                <c:pt idx="9">
                  <c:v>89.03600000000003</c:v>
                </c:pt>
              </c:numCache>
            </c:numRef>
          </c:xVal>
          <c:yVal>
            <c:numRef>
              <c:f>'Hist Descript (1)'!$C$100:$C$109</c:f>
              <c:numCache>
                <c:formatCode>General</c:formatCode>
                <c:ptCount val="10"/>
                <c:pt idx="0">
                  <c:v>9</c:v>
                </c:pt>
                <c:pt idx="1">
                  <c:v>6</c:v>
                </c:pt>
                <c:pt idx="2">
                  <c:v>10</c:v>
                </c:pt>
                <c:pt idx="3">
                  <c:v>3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E9-415C-BFE4-FCCC989A4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127648"/>
        <c:axId val="1"/>
      </c:scatterChart>
      <c:valAx>
        <c:axId val="470127648"/>
        <c:scaling>
          <c:orientation val="minMax"/>
          <c:max val="93.04"/>
          <c:min val="53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IN"/>
                  <a:t>Score</a:t>
                </a:r>
              </a:p>
            </c:rich>
          </c:tx>
          <c:layout>
            <c:manualLayout>
              <c:xMode val="edge"/>
              <c:yMode val="edge"/>
              <c:x val="0.4809578181095589"/>
              <c:y val="0.88867187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4.0039999999999996"/>
        <c:minorUnit val="4.0039999999999996"/>
      </c:valAx>
      <c:valAx>
        <c:axId val="1"/>
        <c:scaling>
          <c:orientation val="minMax"/>
          <c:max val="11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0127648"/>
        <c:crossesAt val="53"/>
        <c:crossBetween val="midCat"/>
        <c:minorUnit val="1"/>
      </c:valAx>
      <c:catAx>
        <c:axId val="3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4"/>
        <c:crossesAt val="0"/>
        <c:auto val="1"/>
        <c:lblAlgn val="ctr"/>
        <c:lblOffset val="100"/>
        <c:noMultiLvlLbl val="0"/>
      </c:catAx>
      <c:valAx>
        <c:axId val="4"/>
        <c:scaling>
          <c:orientation val="minMax"/>
          <c:max val="1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539750</xdr:rowOff>
    </xdr:from>
    <xdr:to>
      <xdr:col>5</xdr:col>
      <xdr:colOff>1295400</xdr:colOff>
      <xdr:row>16</xdr:row>
      <xdr:rowOff>0</xdr:rowOff>
    </xdr:to>
    <xdr:sp macro="" textlink="">
      <xdr:nvSpPr>
        <xdr:cNvPr id="2114" name="Freeform 66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>
          <a:spLocks/>
        </xdr:cNvSpPr>
      </xdr:nvSpPr>
      <xdr:spPr bwMode="auto">
        <a:xfrm rot="5400000">
          <a:off x="2974975" y="2232025"/>
          <a:ext cx="2546350" cy="1257300"/>
        </a:xfrm>
        <a:custGeom>
          <a:avLst/>
          <a:gdLst>
            <a:gd name="T0" fmla="*/ 0 w 4311"/>
            <a:gd name="T1" fmla="*/ 1930 h 1930"/>
            <a:gd name="T2" fmla="*/ 71 w 4311"/>
            <a:gd name="T3" fmla="*/ 1930 h 1930"/>
            <a:gd name="T4" fmla="*/ 140 w 4311"/>
            <a:gd name="T5" fmla="*/ 1930 h 1930"/>
            <a:gd name="T6" fmla="*/ 211 w 4311"/>
            <a:gd name="T7" fmla="*/ 1898 h 1930"/>
            <a:gd name="T8" fmla="*/ 280 w 4311"/>
            <a:gd name="T9" fmla="*/ 1898 h 1930"/>
            <a:gd name="T10" fmla="*/ 352 w 4311"/>
            <a:gd name="T11" fmla="*/ 1867 h 1930"/>
            <a:gd name="T12" fmla="*/ 421 w 4311"/>
            <a:gd name="T13" fmla="*/ 1867 h 1930"/>
            <a:gd name="T14" fmla="*/ 492 w 4311"/>
            <a:gd name="T15" fmla="*/ 1835 h 1930"/>
            <a:gd name="T16" fmla="*/ 585 w 4311"/>
            <a:gd name="T17" fmla="*/ 1773 h 1930"/>
            <a:gd name="T18" fmla="*/ 656 w 4311"/>
            <a:gd name="T19" fmla="*/ 1739 h 1930"/>
            <a:gd name="T20" fmla="*/ 725 w 4311"/>
            <a:gd name="T21" fmla="*/ 1708 h 1930"/>
            <a:gd name="T22" fmla="*/ 796 w 4311"/>
            <a:gd name="T23" fmla="*/ 1645 h 1930"/>
            <a:gd name="T24" fmla="*/ 867 w 4311"/>
            <a:gd name="T25" fmla="*/ 1582 h 1930"/>
            <a:gd name="T26" fmla="*/ 937 w 4311"/>
            <a:gd name="T27" fmla="*/ 1488 h 1930"/>
            <a:gd name="T28" fmla="*/ 1008 w 4311"/>
            <a:gd name="T29" fmla="*/ 1423 h 1930"/>
            <a:gd name="T30" fmla="*/ 1077 w 4311"/>
            <a:gd name="T31" fmla="*/ 1328 h 1930"/>
            <a:gd name="T32" fmla="*/ 1148 w 4311"/>
            <a:gd name="T33" fmla="*/ 1234 h 1930"/>
            <a:gd name="T34" fmla="*/ 1217 w 4311"/>
            <a:gd name="T35" fmla="*/ 1106 h 1930"/>
            <a:gd name="T36" fmla="*/ 1289 w 4311"/>
            <a:gd name="T37" fmla="*/ 1012 h 1930"/>
            <a:gd name="T38" fmla="*/ 1358 w 4311"/>
            <a:gd name="T39" fmla="*/ 886 h 1930"/>
            <a:gd name="T40" fmla="*/ 1429 w 4311"/>
            <a:gd name="T41" fmla="*/ 759 h 1930"/>
            <a:gd name="T42" fmla="*/ 1500 w 4311"/>
            <a:gd name="T43" fmla="*/ 633 h 1930"/>
            <a:gd name="T44" fmla="*/ 1569 w 4311"/>
            <a:gd name="T45" fmla="*/ 538 h 1930"/>
            <a:gd name="T46" fmla="*/ 1664 w 4311"/>
            <a:gd name="T47" fmla="*/ 411 h 1930"/>
            <a:gd name="T48" fmla="*/ 1733 w 4311"/>
            <a:gd name="T49" fmla="*/ 316 h 1930"/>
            <a:gd name="T50" fmla="*/ 1804 w 4311"/>
            <a:gd name="T51" fmla="*/ 222 h 1930"/>
            <a:gd name="T52" fmla="*/ 1874 w 4311"/>
            <a:gd name="T53" fmla="*/ 157 h 1930"/>
            <a:gd name="T54" fmla="*/ 1945 w 4311"/>
            <a:gd name="T55" fmla="*/ 94 h 1930"/>
            <a:gd name="T56" fmla="*/ 2014 w 4311"/>
            <a:gd name="T57" fmla="*/ 31 h 1930"/>
            <a:gd name="T58" fmla="*/ 2085 w 4311"/>
            <a:gd name="T59" fmla="*/ 0 h 1930"/>
            <a:gd name="T60" fmla="*/ 2156 w 4311"/>
            <a:gd name="T61" fmla="*/ 0 h 1930"/>
            <a:gd name="T62" fmla="*/ 2226 w 4311"/>
            <a:gd name="T63" fmla="*/ 0 h 1930"/>
            <a:gd name="T64" fmla="*/ 2297 w 4311"/>
            <a:gd name="T65" fmla="*/ 31 h 1930"/>
            <a:gd name="T66" fmla="*/ 2366 w 4311"/>
            <a:gd name="T67" fmla="*/ 94 h 1930"/>
            <a:gd name="T68" fmla="*/ 2437 w 4311"/>
            <a:gd name="T69" fmla="*/ 157 h 1930"/>
            <a:gd name="T70" fmla="*/ 2506 w 4311"/>
            <a:gd name="T71" fmla="*/ 222 h 1930"/>
            <a:gd name="T72" fmla="*/ 2577 w 4311"/>
            <a:gd name="T73" fmla="*/ 316 h 1930"/>
            <a:gd name="T74" fmla="*/ 2647 w 4311"/>
            <a:gd name="T75" fmla="*/ 411 h 1930"/>
            <a:gd name="T76" fmla="*/ 2742 w 4311"/>
            <a:gd name="T77" fmla="*/ 538 h 1930"/>
            <a:gd name="T78" fmla="*/ 2811 w 4311"/>
            <a:gd name="T79" fmla="*/ 633 h 1930"/>
            <a:gd name="T80" fmla="*/ 2882 w 4311"/>
            <a:gd name="T81" fmla="*/ 759 h 1930"/>
            <a:gd name="T82" fmla="*/ 2953 w 4311"/>
            <a:gd name="T83" fmla="*/ 886 h 1930"/>
            <a:gd name="T84" fmla="*/ 3022 w 4311"/>
            <a:gd name="T85" fmla="*/ 1012 h 1930"/>
            <a:gd name="T86" fmla="*/ 3093 w 4311"/>
            <a:gd name="T87" fmla="*/ 1106 h 1930"/>
            <a:gd name="T88" fmla="*/ 3163 w 4311"/>
            <a:gd name="T89" fmla="*/ 1234 h 1930"/>
            <a:gd name="T90" fmla="*/ 3234 w 4311"/>
            <a:gd name="T91" fmla="*/ 1328 h 1930"/>
            <a:gd name="T92" fmla="*/ 3303 w 4311"/>
            <a:gd name="T93" fmla="*/ 1423 h 1930"/>
            <a:gd name="T94" fmla="*/ 3374 w 4311"/>
            <a:gd name="T95" fmla="*/ 1488 h 1930"/>
            <a:gd name="T96" fmla="*/ 3443 w 4311"/>
            <a:gd name="T97" fmla="*/ 1582 h 1930"/>
            <a:gd name="T98" fmla="*/ 3514 w 4311"/>
            <a:gd name="T99" fmla="*/ 1645 h 1930"/>
            <a:gd name="T100" fmla="*/ 3586 w 4311"/>
            <a:gd name="T101" fmla="*/ 1708 h 1930"/>
            <a:gd name="T102" fmla="*/ 3655 w 4311"/>
            <a:gd name="T103" fmla="*/ 1739 h 1930"/>
            <a:gd name="T104" fmla="*/ 3726 w 4311"/>
            <a:gd name="T105" fmla="*/ 1773 h 1930"/>
            <a:gd name="T106" fmla="*/ 3819 w 4311"/>
            <a:gd name="T107" fmla="*/ 1835 h 1930"/>
            <a:gd name="T108" fmla="*/ 3890 w 4311"/>
            <a:gd name="T109" fmla="*/ 1867 h 1930"/>
            <a:gd name="T110" fmla="*/ 3959 w 4311"/>
            <a:gd name="T111" fmla="*/ 1867 h 1930"/>
            <a:gd name="T112" fmla="*/ 4030 w 4311"/>
            <a:gd name="T113" fmla="*/ 1898 h 1930"/>
            <a:gd name="T114" fmla="*/ 4100 w 4311"/>
            <a:gd name="T115" fmla="*/ 1898 h 1930"/>
            <a:gd name="T116" fmla="*/ 4171 w 4311"/>
            <a:gd name="T117" fmla="*/ 1930 h 1930"/>
            <a:gd name="T118" fmla="*/ 4240 w 4311"/>
            <a:gd name="T119" fmla="*/ 1930 h 1930"/>
            <a:gd name="T120" fmla="*/ 4311 w 4311"/>
            <a:gd name="T121" fmla="*/ 1930 h 19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</a:cxnLst>
          <a:rect l="0" t="0" r="r" b="b"/>
          <a:pathLst>
            <a:path w="4311" h="1930">
              <a:moveTo>
                <a:pt x="0" y="1930"/>
              </a:moveTo>
              <a:lnTo>
                <a:pt x="71" y="1930"/>
              </a:lnTo>
              <a:lnTo>
                <a:pt x="140" y="1930"/>
              </a:lnTo>
              <a:lnTo>
                <a:pt x="211" y="1898"/>
              </a:lnTo>
              <a:lnTo>
                <a:pt x="280" y="1898"/>
              </a:lnTo>
              <a:lnTo>
                <a:pt x="352" y="1867"/>
              </a:lnTo>
              <a:lnTo>
                <a:pt x="421" y="1867"/>
              </a:lnTo>
              <a:lnTo>
                <a:pt x="492" y="1835"/>
              </a:lnTo>
              <a:lnTo>
                <a:pt x="585" y="1773"/>
              </a:lnTo>
              <a:lnTo>
                <a:pt x="656" y="1739"/>
              </a:lnTo>
              <a:lnTo>
                <a:pt x="725" y="1708"/>
              </a:lnTo>
              <a:lnTo>
                <a:pt x="796" y="1645"/>
              </a:lnTo>
              <a:lnTo>
                <a:pt x="867" y="1582"/>
              </a:lnTo>
              <a:lnTo>
                <a:pt x="937" y="1488"/>
              </a:lnTo>
              <a:lnTo>
                <a:pt x="1008" y="1423"/>
              </a:lnTo>
              <a:lnTo>
                <a:pt x="1077" y="1328"/>
              </a:lnTo>
              <a:lnTo>
                <a:pt x="1148" y="1234"/>
              </a:lnTo>
              <a:lnTo>
                <a:pt x="1217" y="1106"/>
              </a:lnTo>
              <a:lnTo>
                <a:pt x="1289" y="1012"/>
              </a:lnTo>
              <a:lnTo>
                <a:pt x="1358" y="886"/>
              </a:lnTo>
              <a:lnTo>
                <a:pt x="1429" y="759"/>
              </a:lnTo>
              <a:lnTo>
                <a:pt x="1500" y="633"/>
              </a:lnTo>
              <a:lnTo>
                <a:pt x="1569" y="538"/>
              </a:lnTo>
              <a:lnTo>
                <a:pt x="1664" y="411"/>
              </a:lnTo>
              <a:lnTo>
                <a:pt x="1733" y="316"/>
              </a:lnTo>
              <a:lnTo>
                <a:pt x="1804" y="222"/>
              </a:lnTo>
              <a:lnTo>
                <a:pt x="1874" y="157"/>
              </a:lnTo>
              <a:lnTo>
                <a:pt x="1945" y="94"/>
              </a:lnTo>
              <a:lnTo>
                <a:pt x="2014" y="31"/>
              </a:lnTo>
              <a:lnTo>
                <a:pt x="2085" y="0"/>
              </a:lnTo>
              <a:lnTo>
                <a:pt x="2156" y="0"/>
              </a:lnTo>
              <a:lnTo>
                <a:pt x="2226" y="0"/>
              </a:lnTo>
              <a:lnTo>
                <a:pt x="2297" y="31"/>
              </a:lnTo>
              <a:lnTo>
                <a:pt x="2366" y="94"/>
              </a:lnTo>
              <a:lnTo>
                <a:pt x="2437" y="157"/>
              </a:lnTo>
              <a:lnTo>
                <a:pt x="2506" y="222"/>
              </a:lnTo>
              <a:lnTo>
                <a:pt x="2577" y="316"/>
              </a:lnTo>
              <a:lnTo>
                <a:pt x="2647" y="411"/>
              </a:lnTo>
              <a:lnTo>
                <a:pt x="2742" y="538"/>
              </a:lnTo>
              <a:lnTo>
                <a:pt x="2811" y="633"/>
              </a:lnTo>
              <a:lnTo>
                <a:pt x="2882" y="759"/>
              </a:lnTo>
              <a:lnTo>
                <a:pt x="2953" y="886"/>
              </a:lnTo>
              <a:lnTo>
                <a:pt x="3022" y="1012"/>
              </a:lnTo>
              <a:lnTo>
                <a:pt x="3093" y="1106"/>
              </a:lnTo>
              <a:lnTo>
                <a:pt x="3163" y="1234"/>
              </a:lnTo>
              <a:lnTo>
                <a:pt x="3234" y="1328"/>
              </a:lnTo>
              <a:lnTo>
                <a:pt x="3303" y="1423"/>
              </a:lnTo>
              <a:lnTo>
                <a:pt x="3374" y="1488"/>
              </a:lnTo>
              <a:lnTo>
                <a:pt x="3443" y="1582"/>
              </a:lnTo>
              <a:lnTo>
                <a:pt x="3514" y="1645"/>
              </a:lnTo>
              <a:lnTo>
                <a:pt x="3586" y="1708"/>
              </a:lnTo>
              <a:lnTo>
                <a:pt x="3655" y="1739"/>
              </a:lnTo>
              <a:lnTo>
                <a:pt x="3726" y="1773"/>
              </a:lnTo>
              <a:lnTo>
                <a:pt x="3819" y="1835"/>
              </a:lnTo>
              <a:lnTo>
                <a:pt x="3890" y="1867"/>
              </a:lnTo>
              <a:lnTo>
                <a:pt x="3959" y="1867"/>
              </a:lnTo>
              <a:lnTo>
                <a:pt x="4030" y="1898"/>
              </a:lnTo>
              <a:lnTo>
                <a:pt x="4100" y="1898"/>
              </a:lnTo>
              <a:lnTo>
                <a:pt x="4171" y="1930"/>
              </a:lnTo>
              <a:lnTo>
                <a:pt x="4240" y="1930"/>
              </a:lnTo>
              <a:lnTo>
                <a:pt x="4311" y="1930"/>
              </a:lnTo>
            </a:path>
          </a:pathLst>
        </a:custGeom>
        <a:noFill/>
        <a:ln w="25400">
          <a:solidFill>
            <a:srgbClr val="00008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61913</xdr:colOff>
          <xdr:row>18</xdr:row>
          <xdr:rowOff>23813</xdr:rowOff>
        </xdr:from>
        <xdr:to>
          <xdr:col>7</xdr:col>
          <xdr:colOff>519113</xdr:colOff>
          <xdr:row>18</xdr:row>
          <xdr:rowOff>328613</xdr:rowOff>
        </xdr:to>
        <xdr:sp macro="" textlink="">
          <xdr:nvSpPr>
            <xdr:cNvPr id="2143" name="Object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0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</xdr:colOff>
      <xdr:row>4</xdr:row>
      <xdr:rowOff>539750</xdr:rowOff>
    </xdr:from>
    <xdr:to>
      <xdr:col>14</xdr:col>
      <xdr:colOff>1333500</xdr:colOff>
      <xdr:row>16</xdr:row>
      <xdr:rowOff>0</xdr:rowOff>
    </xdr:to>
    <xdr:sp macro="" textlink="">
      <xdr:nvSpPr>
        <xdr:cNvPr id="3073" name="Freeform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>
          <a:spLocks/>
        </xdr:cNvSpPr>
      </xdr:nvSpPr>
      <xdr:spPr bwMode="auto">
        <a:xfrm rot="5400000">
          <a:off x="8893175" y="2314575"/>
          <a:ext cx="2749550" cy="1295400"/>
        </a:xfrm>
        <a:custGeom>
          <a:avLst/>
          <a:gdLst>
            <a:gd name="T0" fmla="*/ 0 w 4311"/>
            <a:gd name="T1" fmla="*/ 1930 h 1930"/>
            <a:gd name="T2" fmla="*/ 71 w 4311"/>
            <a:gd name="T3" fmla="*/ 1930 h 1930"/>
            <a:gd name="T4" fmla="*/ 140 w 4311"/>
            <a:gd name="T5" fmla="*/ 1930 h 1930"/>
            <a:gd name="T6" fmla="*/ 211 w 4311"/>
            <a:gd name="T7" fmla="*/ 1898 h 1930"/>
            <a:gd name="T8" fmla="*/ 280 w 4311"/>
            <a:gd name="T9" fmla="*/ 1898 h 1930"/>
            <a:gd name="T10" fmla="*/ 352 w 4311"/>
            <a:gd name="T11" fmla="*/ 1867 h 1930"/>
            <a:gd name="T12" fmla="*/ 421 w 4311"/>
            <a:gd name="T13" fmla="*/ 1867 h 1930"/>
            <a:gd name="T14" fmla="*/ 492 w 4311"/>
            <a:gd name="T15" fmla="*/ 1835 h 1930"/>
            <a:gd name="T16" fmla="*/ 585 w 4311"/>
            <a:gd name="T17" fmla="*/ 1773 h 1930"/>
            <a:gd name="T18" fmla="*/ 656 w 4311"/>
            <a:gd name="T19" fmla="*/ 1739 h 1930"/>
            <a:gd name="T20" fmla="*/ 725 w 4311"/>
            <a:gd name="T21" fmla="*/ 1708 h 1930"/>
            <a:gd name="T22" fmla="*/ 796 w 4311"/>
            <a:gd name="T23" fmla="*/ 1645 h 1930"/>
            <a:gd name="T24" fmla="*/ 867 w 4311"/>
            <a:gd name="T25" fmla="*/ 1582 h 1930"/>
            <a:gd name="T26" fmla="*/ 937 w 4311"/>
            <a:gd name="T27" fmla="*/ 1488 h 1930"/>
            <a:gd name="T28" fmla="*/ 1008 w 4311"/>
            <a:gd name="T29" fmla="*/ 1423 h 1930"/>
            <a:gd name="T30" fmla="*/ 1077 w 4311"/>
            <a:gd name="T31" fmla="*/ 1328 h 1930"/>
            <a:gd name="T32" fmla="*/ 1148 w 4311"/>
            <a:gd name="T33" fmla="*/ 1234 h 1930"/>
            <a:gd name="T34" fmla="*/ 1217 w 4311"/>
            <a:gd name="T35" fmla="*/ 1106 h 1930"/>
            <a:gd name="T36" fmla="*/ 1289 w 4311"/>
            <a:gd name="T37" fmla="*/ 1012 h 1930"/>
            <a:gd name="T38" fmla="*/ 1358 w 4311"/>
            <a:gd name="T39" fmla="*/ 886 h 1930"/>
            <a:gd name="T40" fmla="*/ 1429 w 4311"/>
            <a:gd name="T41" fmla="*/ 759 h 1930"/>
            <a:gd name="T42" fmla="*/ 1500 w 4311"/>
            <a:gd name="T43" fmla="*/ 633 h 1930"/>
            <a:gd name="T44" fmla="*/ 1569 w 4311"/>
            <a:gd name="T45" fmla="*/ 538 h 1930"/>
            <a:gd name="T46" fmla="*/ 1664 w 4311"/>
            <a:gd name="T47" fmla="*/ 411 h 1930"/>
            <a:gd name="T48" fmla="*/ 1733 w 4311"/>
            <a:gd name="T49" fmla="*/ 316 h 1930"/>
            <a:gd name="T50" fmla="*/ 1804 w 4311"/>
            <a:gd name="T51" fmla="*/ 222 h 1930"/>
            <a:gd name="T52" fmla="*/ 1874 w 4311"/>
            <a:gd name="T53" fmla="*/ 157 h 1930"/>
            <a:gd name="T54" fmla="*/ 1945 w 4311"/>
            <a:gd name="T55" fmla="*/ 94 h 1930"/>
            <a:gd name="T56" fmla="*/ 2014 w 4311"/>
            <a:gd name="T57" fmla="*/ 31 h 1930"/>
            <a:gd name="T58" fmla="*/ 2085 w 4311"/>
            <a:gd name="T59" fmla="*/ 0 h 1930"/>
            <a:gd name="T60" fmla="*/ 2156 w 4311"/>
            <a:gd name="T61" fmla="*/ 0 h 1930"/>
            <a:gd name="T62" fmla="*/ 2226 w 4311"/>
            <a:gd name="T63" fmla="*/ 0 h 1930"/>
            <a:gd name="T64" fmla="*/ 2297 w 4311"/>
            <a:gd name="T65" fmla="*/ 31 h 1930"/>
            <a:gd name="T66" fmla="*/ 2366 w 4311"/>
            <a:gd name="T67" fmla="*/ 94 h 1930"/>
            <a:gd name="T68" fmla="*/ 2437 w 4311"/>
            <a:gd name="T69" fmla="*/ 157 h 1930"/>
            <a:gd name="T70" fmla="*/ 2506 w 4311"/>
            <a:gd name="T71" fmla="*/ 222 h 1930"/>
            <a:gd name="T72" fmla="*/ 2577 w 4311"/>
            <a:gd name="T73" fmla="*/ 316 h 1930"/>
            <a:gd name="T74" fmla="*/ 2647 w 4311"/>
            <a:gd name="T75" fmla="*/ 411 h 1930"/>
            <a:gd name="T76" fmla="*/ 2742 w 4311"/>
            <a:gd name="T77" fmla="*/ 538 h 1930"/>
            <a:gd name="T78" fmla="*/ 2811 w 4311"/>
            <a:gd name="T79" fmla="*/ 633 h 1930"/>
            <a:gd name="T80" fmla="*/ 2882 w 4311"/>
            <a:gd name="T81" fmla="*/ 759 h 1930"/>
            <a:gd name="T82" fmla="*/ 2953 w 4311"/>
            <a:gd name="T83" fmla="*/ 886 h 1930"/>
            <a:gd name="T84" fmla="*/ 3022 w 4311"/>
            <a:gd name="T85" fmla="*/ 1012 h 1930"/>
            <a:gd name="T86" fmla="*/ 3093 w 4311"/>
            <a:gd name="T87" fmla="*/ 1106 h 1930"/>
            <a:gd name="T88" fmla="*/ 3163 w 4311"/>
            <a:gd name="T89" fmla="*/ 1234 h 1930"/>
            <a:gd name="T90" fmla="*/ 3234 w 4311"/>
            <a:gd name="T91" fmla="*/ 1328 h 1930"/>
            <a:gd name="T92" fmla="*/ 3303 w 4311"/>
            <a:gd name="T93" fmla="*/ 1423 h 1930"/>
            <a:gd name="T94" fmla="*/ 3374 w 4311"/>
            <a:gd name="T95" fmla="*/ 1488 h 1930"/>
            <a:gd name="T96" fmla="*/ 3443 w 4311"/>
            <a:gd name="T97" fmla="*/ 1582 h 1930"/>
            <a:gd name="T98" fmla="*/ 3514 w 4311"/>
            <a:gd name="T99" fmla="*/ 1645 h 1930"/>
            <a:gd name="T100" fmla="*/ 3586 w 4311"/>
            <a:gd name="T101" fmla="*/ 1708 h 1930"/>
            <a:gd name="T102" fmla="*/ 3655 w 4311"/>
            <a:gd name="T103" fmla="*/ 1739 h 1930"/>
            <a:gd name="T104" fmla="*/ 3726 w 4311"/>
            <a:gd name="T105" fmla="*/ 1773 h 1930"/>
            <a:gd name="T106" fmla="*/ 3819 w 4311"/>
            <a:gd name="T107" fmla="*/ 1835 h 1930"/>
            <a:gd name="T108" fmla="*/ 3890 w 4311"/>
            <a:gd name="T109" fmla="*/ 1867 h 1930"/>
            <a:gd name="T110" fmla="*/ 3959 w 4311"/>
            <a:gd name="T111" fmla="*/ 1867 h 1930"/>
            <a:gd name="T112" fmla="*/ 4030 w 4311"/>
            <a:gd name="T113" fmla="*/ 1898 h 1930"/>
            <a:gd name="T114" fmla="*/ 4100 w 4311"/>
            <a:gd name="T115" fmla="*/ 1898 h 1930"/>
            <a:gd name="T116" fmla="*/ 4171 w 4311"/>
            <a:gd name="T117" fmla="*/ 1930 h 1930"/>
            <a:gd name="T118" fmla="*/ 4240 w 4311"/>
            <a:gd name="T119" fmla="*/ 1930 h 1930"/>
            <a:gd name="T120" fmla="*/ 4311 w 4311"/>
            <a:gd name="T121" fmla="*/ 1930 h 19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</a:cxnLst>
          <a:rect l="0" t="0" r="r" b="b"/>
          <a:pathLst>
            <a:path w="4311" h="1930">
              <a:moveTo>
                <a:pt x="0" y="1930"/>
              </a:moveTo>
              <a:lnTo>
                <a:pt x="71" y="1930"/>
              </a:lnTo>
              <a:lnTo>
                <a:pt x="140" y="1930"/>
              </a:lnTo>
              <a:lnTo>
                <a:pt x="211" y="1898"/>
              </a:lnTo>
              <a:lnTo>
                <a:pt x="280" y="1898"/>
              </a:lnTo>
              <a:lnTo>
                <a:pt x="352" y="1867"/>
              </a:lnTo>
              <a:lnTo>
                <a:pt x="421" y="1867"/>
              </a:lnTo>
              <a:lnTo>
                <a:pt x="492" y="1835"/>
              </a:lnTo>
              <a:lnTo>
                <a:pt x="585" y="1773"/>
              </a:lnTo>
              <a:lnTo>
                <a:pt x="656" y="1739"/>
              </a:lnTo>
              <a:lnTo>
                <a:pt x="725" y="1708"/>
              </a:lnTo>
              <a:lnTo>
                <a:pt x="796" y="1645"/>
              </a:lnTo>
              <a:lnTo>
                <a:pt x="867" y="1582"/>
              </a:lnTo>
              <a:lnTo>
                <a:pt x="937" y="1488"/>
              </a:lnTo>
              <a:lnTo>
                <a:pt x="1008" y="1423"/>
              </a:lnTo>
              <a:lnTo>
                <a:pt x="1077" y="1328"/>
              </a:lnTo>
              <a:lnTo>
                <a:pt x="1148" y="1234"/>
              </a:lnTo>
              <a:lnTo>
                <a:pt x="1217" y="1106"/>
              </a:lnTo>
              <a:lnTo>
                <a:pt x="1289" y="1012"/>
              </a:lnTo>
              <a:lnTo>
                <a:pt x="1358" y="886"/>
              </a:lnTo>
              <a:lnTo>
                <a:pt x="1429" y="759"/>
              </a:lnTo>
              <a:lnTo>
                <a:pt x="1500" y="633"/>
              </a:lnTo>
              <a:lnTo>
                <a:pt x="1569" y="538"/>
              </a:lnTo>
              <a:lnTo>
                <a:pt x="1664" y="411"/>
              </a:lnTo>
              <a:lnTo>
                <a:pt x="1733" y="316"/>
              </a:lnTo>
              <a:lnTo>
                <a:pt x="1804" y="222"/>
              </a:lnTo>
              <a:lnTo>
                <a:pt x="1874" y="157"/>
              </a:lnTo>
              <a:lnTo>
                <a:pt x="1945" y="94"/>
              </a:lnTo>
              <a:lnTo>
                <a:pt x="2014" y="31"/>
              </a:lnTo>
              <a:lnTo>
                <a:pt x="2085" y="0"/>
              </a:lnTo>
              <a:lnTo>
                <a:pt x="2156" y="0"/>
              </a:lnTo>
              <a:lnTo>
                <a:pt x="2226" y="0"/>
              </a:lnTo>
              <a:lnTo>
                <a:pt x="2297" y="31"/>
              </a:lnTo>
              <a:lnTo>
                <a:pt x="2366" y="94"/>
              </a:lnTo>
              <a:lnTo>
                <a:pt x="2437" y="157"/>
              </a:lnTo>
              <a:lnTo>
                <a:pt x="2506" y="222"/>
              </a:lnTo>
              <a:lnTo>
                <a:pt x="2577" y="316"/>
              </a:lnTo>
              <a:lnTo>
                <a:pt x="2647" y="411"/>
              </a:lnTo>
              <a:lnTo>
                <a:pt x="2742" y="538"/>
              </a:lnTo>
              <a:lnTo>
                <a:pt x="2811" y="633"/>
              </a:lnTo>
              <a:lnTo>
                <a:pt x="2882" y="759"/>
              </a:lnTo>
              <a:lnTo>
                <a:pt x="2953" y="886"/>
              </a:lnTo>
              <a:lnTo>
                <a:pt x="3022" y="1012"/>
              </a:lnTo>
              <a:lnTo>
                <a:pt x="3093" y="1106"/>
              </a:lnTo>
              <a:lnTo>
                <a:pt x="3163" y="1234"/>
              </a:lnTo>
              <a:lnTo>
                <a:pt x="3234" y="1328"/>
              </a:lnTo>
              <a:lnTo>
                <a:pt x="3303" y="1423"/>
              </a:lnTo>
              <a:lnTo>
                <a:pt x="3374" y="1488"/>
              </a:lnTo>
              <a:lnTo>
                <a:pt x="3443" y="1582"/>
              </a:lnTo>
              <a:lnTo>
                <a:pt x="3514" y="1645"/>
              </a:lnTo>
              <a:lnTo>
                <a:pt x="3586" y="1708"/>
              </a:lnTo>
              <a:lnTo>
                <a:pt x="3655" y="1739"/>
              </a:lnTo>
              <a:lnTo>
                <a:pt x="3726" y="1773"/>
              </a:lnTo>
              <a:lnTo>
                <a:pt x="3819" y="1835"/>
              </a:lnTo>
              <a:lnTo>
                <a:pt x="3890" y="1867"/>
              </a:lnTo>
              <a:lnTo>
                <a:pt x="3959" y="1867"/>
              </a:lnTo>
              <a:lnTo>
                <a:pt x="4030" y="1898"/>
              </a:lnTo>
              <a:lnTo>
                <a:pt x="4100" y="1898"/>
              </a:lnTo>
              <a:lnTo>
                <a:pt x="4171" y="1930"/>
              </a:lnTo>
              <a:lnTo>
                <a:pt x="4240" y="1930"/>
              </a:lnTo>
              <a:lnTo>
                <a:pt x="4311" y="1930"/>
              </a:lnTo>
            </a:path>
          </a:pathLst>
        </a:custGeom>
        <a:noFill/>
        <a:ln w="25400">
          <a:solidFill>
            <a:srgbClr val="00008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61913</xdr:colOff>
          <xdr:row>18</xdr:row>
          <xdr:rowOff>23813</xdr:rowOff>
        </xdr:from>
        <xdr:to>
          <xdr:col>16</xdr:col>
          <xdr:colOff>519113</xdr:colOff>
          <xdr:row>18</xdr:row>
          <xdr:rowOff>328613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1"/>
  <sheetViews>
    <sheetView workbookViewId="0">
      <selection sqref="A1:A51"/>
    </sheetView>
  </sheetViews>
  <sheetFormatPr defaultRowHeight="15.4" x14ac:dyDescent="0.45"/>
  <cols>
    <col min="1" max="1" width="8.75" style="1" customWidth="1"/>
    <col min="2" max="2" width="8.75" customWidth="1"/>
    <col min="4" max="4" width="10.25" customWidth="1"/>
    <col min="5" max="5" width="10.5625" customWidth="1"/>
    <col min="6" max="6" width="18.75" customWidth="1"/>
    <col min="7" max="7" width="10.25" customWidth="1"/>
    <col min="8" max="8" width="8.5625" customWidth="1"/>
    <col min="9" max="9" width="11.3125" bestFit="1" customWidth="1"/>
    <col min="11" max="11" width="4" customWidth="1"/>
    <col min="12" max="15" width="2.8125" bestFit="1" customWidth="1"/>
  </cols>
  <sheetData>
    <row r="1" spans="1:18" ht="36" customHeight="1" x14ac:dyDescent="0.45">
      <c r="A1" s="2" t="s">
        <v>0</v>
      </c>
      <c r="C1" s="17" t="s">
        <v>7</v>
      </c>
      <c r="D1" s="17" t="s">
        <v>8</v>
      </c>
    </row>
    <row r="2" spans="1:18" x14ac:dyDescent="0.45">
      <c r="A2" s="1">
        <v>71</v>
      </c>
      <c r="C2" s="14">
        <v>68.42</v>
      </c>
      <c r="D2" s="14">
        <v>10.414</v>
      </c>
    </row>
    <row r="3" spans="1:18" x14ac:dyDescent="0.45">
      <c r="A3" s="1">
        <v>60</v>
      </c>
    </row>
    <row r="4" spans="1:18" x14ac:dyDescent="0.45">
      <c r="A4" s="1">
        <v>55</v>
      </c>
    </row>
    <row r="5" spans="1:18" ht="48.4" x14ac:dyDescent="0.6">
      <c r="A5" s="1">
        <v>82</v>
      </c>
      <c r="C5" s="9" t="s">
        <v>3</v>
      </c>
      <c r="D5" s="12" t="s">
        <v>15</v>
      </c>
      <c r="E5" s="12" t="s">
        <v>6</v>
      </c>
      <c r="F5" s="12"/>
      <c r="G5" s="12" t="s">
        <v>14</v>
      </c>
      <c r="H5" s="15" t="s">
        <v>11</v>
      </c>
      <c r="I5" s="15" t="s">
        <v>12</v>
      </c>
      <c r="Q5" t="s">
        <v>16</v>
      </c>
    </row>
    <row r="6" spans="1:18" ht="24" customHeight="1" x14ac:dyDescent="0.45">
      <c r="A6" s="1">
        <v>85</v>
      </c>
      <c r="B6" s="18" t="s">
        <v>9</v>
      </c>
      <c r="C6" s="10">
        <v>52</v>
      </c>
      <c r="D6" s="11">
        <v>0</v>
      </c>
      <c r="E6" s="13">
        <f>NORMDIST(C6,$C$2,$D$2,1)</f>
        <v>5.7429564078000719E-2</v>
      </c>
      <c r="F6" s="13"/>
      <c r="G6" s="19">
        <f>50*E6</f>
        <v>2.8714782039000362</v>
      </c>
      <c r="H6" s="19">
        <f t="shared" ref="H6:H16" si="0">D6-G6</f>
        <v>-2.8714782039000362</v>
      </c>
      <c r="I6" s="19">
        <f>H6*H6/G6</f>
        <v>2.8714782039000362</v>
      </c>
      <c r="P6">
        <f>(C6-68.42)/10.414</f>
        <v>-1.5767236412521608</v>
      </c>
      <c r="Q6">
        <v>5.7500000000000002E-2</v>
      </c>
    </row>
    <row r="7" spans="1:18" x14ac:dyDescent="0.45">
      <c r="A7" s="1">
        <v>65</v>
      </c>
      <c r="C7" s="10">
        <v>57</v>
      </c>
      <c r="D7" s="11">
        <v>9</v>
      </c>
      <c r="E7" s="13">
        <f>NORMDIST(C7,$C$2,$D$2,1)-NORMDIST(C6,$C$2,$D$2,1)</f>
        <v>7.8978420091347493E-2</v>
      </c>
      <c r="F7" s="13"/>
      <c r="G7" s="19">
        <f t="shared" ref="G7:G16" si="1">50*E7</f>
        <v>3.9489210045673748</v>
      </c>
      <c r="H7" s="19">
        <f t="shared" si="0"/>
        <v>5.0510789954326256</v>
      </c>
      <c r="I7" s="19">
        <f t="shared" ref="I7:I16" si="2">H7*H7/G7</f>
        <v>6.4608532276516861</v>
      </c>
      <c r="P7">
        <f>(C7-68.42)/10.414</f>
        <v>-1.0966007297868257</v>
      </c>
      <c r="Q7">
        <v>0.13569999999999999</v>
      </c>
      <c r="R7">
        <f>Q7-Q6</f>
        <v>7.8199999999999992E-2</v>
      </c>
    </row>
    <row r="8" spans="1:18" x14ac:dyDescent="0.45">
      <c r="A8" s="1">
        <v>77</v>
      </c>
      <c r="C8" s="10">
        <v>62</v>
      </c>
      <c r="D8" s="11">
        <v>8</v>
      </c>
      <c r="E8" s="13">
        <f t="shared" ref="E8:E15" si="3">NORMDIST(C8,$C$2,$D$2,1)-NORMDIST(C7,$C$2,$D$2,1)</f>
        <v>0.13238161950724134</v>
      </c>
      <c r="F8" s="13"/>
      <c r="G8" s="19">
        <f t="shared" si="1"/>
        <v>6.619080975362067</v>
      </c>
      <c r="H8" s="19">
        <f t="shared" si="0"/>
        <v>1.380919024637933</v>
      </c>
      <c r="I8" s="19">
        <f t="shared" si="2"/>
        <v>0.28809699710656128</v>
      </c>
    </row>
    <row r="9" spans="1:18" x14ac:dyDescent="0.45">
      <c r="A9" s="1">
        <v>61</v>
      </c>
      <c r="C9" s="10">
        <v>67</v>
      </c>
      <c r="D9" s="11">
        <v>9</v>
      </c>
      <c r="E9" s="13">
        <f t="shared" si="3"/>
        <v>0.17698075620745751</v>
      </c>
      <c r="F9" s="13"/>
      <c r="G9" s="19">
        <f t="shared" si="1"/>
        <v>8.8490378103728755</v>
      </c>
      <c r="H9" s="19">
        <f t="shared" si="0"/>
        <v>0.15096218962712449</v>
      </c>
      <c r="I9" s="19">
        <f t="shared" si="2"/>
        <v>2.5753740898588834E-3</v>
      </c>
    </row>
    <row r="10" spans="1:18" x14ac:dyDescent="0.45">
      <c r="A10" s="1">
        <v>79</v>
      </c>
      <c r="C10" s="10">
        <v>72</v>
      </c>
      <c r="D10" s="11">
        <v>6</v>
      </c>
      <c r="E10" s="13">
        <f t="shared" si="3"/>
        <v>0.18871925812355878</v>
      </c>
      <c r="F10" s="13"/>
      <c r="G10" s="19">
        <f t="shared" si="1"/>
        <v>9.435962906177938</v>
      </c>
      <c r="H10" s="19">
        <f t="shared" si="0"/>
        <v>-3.435962906177938</v>
      </c>
      <c r="I10" s="19">
        <f t="shared" si="2"/>
        <v>1.2511538260606334</v>
      </c>
    </row>
    <row r="11" spans="1:18" x14ac:dyDescent="0.45">
      <c r="A11" s="1">
        <v>66</v>
      </c>
      <c r="C11" s="10">
        <v>77</v>
      </c>
      <c r="D11" s="11">
        <v>7</v>
      </c>
      <c r="E11" s="13">
        <f t="shared" si="3"/>
        <v>0.16050961079963633</v>
      </c>
      <c r="F11" s="13"/>
      <c r="G11" s="19">
        <f t="shared" si="1"/>
        <v>8.0254805399818157</v>
      </c>
      <c r="H11" s="19">
        <f t="shared" si="0"/>
        <v>-1.0254805399818157</v>
      </c>
      <c r="I11" s="19">
        <f t="shared" si="2"/>
        <v>0.13103394029085502</v>
      </c>
    </row>
    <row r="12" spans="1:18" x14ac:dyDescent="0.45">
      <c r="A12" s="1">
        <v>86</v>
      </c>
      <c r="C12" s="10">
        <v>82</v>
      </c>
      <c r="D12" s="11">
        <v>6</v>
      </c>
      <c r="E12" s="13">
        <f t="shared" si="3"/>
        <v>0.108886337282316</v>
      </c>
      <c r="F12" s="13"/>
      <c r="G12" s="19">
        <f t="shared" si="1"/>
        <v>5.4443168641158</v>
      </c>
      <c r="H12" s="19">
        <f t="shared" si="0"/>
        <v>0.55568313588420004</v>
      </c>
      <c r="I12" s="19">
        <f t="shared" si="2"/>
        <v>5.6716711244588304E-2</v>
      </c>
    </row>
    <row r="13" spans="1:18" x14ac:dyDescent="0.45">
      <c r="A13" s="1">
        <v>63</v>
      </c>
      <c r="C13" s="10">
        <v>87</v>
      </c>
      <c r="D13" s="11">
        <v>3</v>
      </c>
      <c r="E13" s="13">
        <f t="shared" si="3"/>
        <v>5.8913709552489868E-2</v>
      </c>
      <c r="F13" s="13"/>
      <c r="G13" s="19">
        <f t="shared" si="1"/>
        <v>2.9456854776244934</v>
      </c>
      <c r="H13" s="19">
        <f t="shared" si="0"/>
        <v>5.4314522375506602E-2</v>
      </c>
      <c r="I13" s="19">
        <f t="shared" si="2"/>
        <v>1.0014875529951173E-3</v>
      </c>
    </row>
    <row r="14" spans="1:18" x14ac:dyDescent="0.45">
      <c r="A14" s="1">
        <v>79</v>
      </c>
      <c r="C14" s="10">
        <v>92</v>
      </c>
      <c r="D14" s="11">
        <v>1</v>
      </c>
      <c r="E14" s="13">
        <f t="shared" si="3"/>
        <v>2.5421649503183597E-2</v>
      </c>
      <c r="F14" s="13"/>
      <c r="G14" s="19">
        <f t="shared" si="1"/>
        <v>1.2710824751591798</v>
      </c>
      <c r="H14" s="19">
        <f t="shared" si="0"/>
        <v>-0.27108247515917983</v>
      </c>
      <c r="I14" s="19">
        <f t="shared" si="2"/>
        <v>5.7813485571992181E-2</v>
      </c>
    </row>
    <row r="15" spans="1:18" x14ac:dyDescent="0.45">
      <c r="A15" s="1">
        <v>80</v>
      </c>
      <c r="C15" s="10">
        <v>97</v>
      </c>
      <c r="D15" s="11">
        <v>1</v>
      </c>
      <c r="E15" s="13">
        <f t="shared" si="3"/>
        <v>8.747832767520225E-3</v>
      </c>
      <c r="F15" s="13"/>
      <c r="G15" s="19">
        <f t="shared" si="1"/>
        <v>0.43739163837601125</v>
      </c>
      <c r="H15" s="19">
        <f t="shared" si="0"/>
        <v>0.56260836162398875</v>
      </c>
      <c r="I15" s="19">
        <f t="shared" si="2"/>
        <v>0.72367219854605447</v>
      </c>
    </row>
    <row r="16" spans="1:18" ht="30.4" x14ac:dyDescent="0.45">
      <c r="A16" s="1">
        <v>62</v>
      </c>
      <c r="B16" s="18" t="s">
        <v>10</v>
      </c>
      <c r="C16" s="11">
        <v>97</v>
      </c>
      <c r="D16" s="11">
        <v>0</v>
      </c>
      <c r="E16" s="13">
        <f>1-NORMDIST(97,$C$2,$D$2,1)</f>
        <v>3.0312420872481427E-3</v>
      </c>
      <c r="F16" s="13"/>
      <c r="G16" s="19">
        <f t="shared" si="1"/>
        <v>0.15156210436240714</v>
      </c>
      <c r="H16" s="19">
        <f t="shared" si="0"/>
        <v>-0.15156210436240714</v>
      </c>
      <c r="I16" s="19">
        <f t="shared" si="2"/>
        <v>0.15156210436240714</v>
      </c>
    </row>
    <row r="17" spans="1:15" x14ac:dyDescent="0.45">
      <c r="A17" s="1">
        <v>54</v>
      </c>
      <c r="C17" s="16" t="s">
        <v>13</v>
      </c>
      <c r="D17" s="16">
        <f>SUM(D6:D16)</f>
        <v>50</v>
      </c>
      <c r="E17" s="16">
        <f>SUM(E6:E16)</f>
        <v>1</v>
      </c>
      <c r="F17" s="16"/>
      <c r="G17" s="16">
        <f>SUM(G6:G16)</f>
        <v>50</v>
      </c>
      <c r="H17" s="16"/>
      <c r="I17" s="16">
        <f>SUM(I6:I16)</f>
        <v>11.995957556377672</v>
      </c>
    </row>
    <row r="18" spans="1:15" ht="25.5" customHeight="1" x14ac:dyDescent="0.45">
      <c r="A18" s="1">
        <v>56</v>
      </c>
      <c r="K18" s="25" t="s">
        <v>0</v>
      </c>
      <c r="L18" s="25"/>
      <c r="M18" s="25"/>
      <c r="N18" s="25"/>
      <c r="O18" s="25"/>
    </row>
    <row r="19" spans="1:15" ht="28.5" customHeight="1" x14ac:dyDescent="0.45">
      <c r="A19" s="1">
        <v>84</v>
      </c>
      <c r="H19" s="15"/>
      <c r="I19" s="15">
        <f>CHIINV(0.05,8)</f>
        <v>15.507313055865453</v>
      </c>
      <c r="K19" s="14">
        <v>71</v>
      </c>
      <c r="L19" s="14">
        <v>86</v>
      </c>
      <c r="M19" s="14">
        <v>56</v>
      </c>
      <c r="N19" s="14">
        <v>61</v>
      </c>
      <c r="O19" s="14">
        <v>65</v>
      </c>
    </row>
    <row r="20" spans="1:15" x14ac:dyDescent="0.45">
      <c r="A20" s="1">
        <v>61</v>
      </c>
      <c r="K20" s="14">
        <v>60</v>
      </c>
      <c r="L20" s="14">
        <v>63</v>
      </c>
      <c r="M20" s="14">
        <v>76</v>
      </c>
      <c r="N20" s="14">
        <v>69</v>
      </c>
      <c r="O20" s="14">
        <v>56</v>
      </c>
    </row>
    <row r="21" spans="1:15" x14ac:dyDescent="0.45">
      <c r="A21" s="1">
        <v>70</v>
      </c>
      <c r="K21" s="14">
        <v>55</v>
      </c>
      <c r="L21" s="14">
        <v>79</v>
      </c>
      <c r="M21" s="14">
        <v>56</v>
      </c>
      <c r="N21" s="14">
        <v>74</v>
      </c>
      <c r="O21" s="14">
        <v>93</v>
      </c>
    </row>
    <row r="22" spans="1:15" x14ac:dyDescent="0.45">
      <c r="A22" s="1">
        <v>56</v>
      </c>
      <c r="K22" s="14">
        <v>82</v>
      </c>
      <c r="L22" s="14">
        <v>80</v>
      </c>
      <c r="M22" s="14">
        <v>90</v>
      </c>
      <c r="N22" s="14">
        <v>80</v>
      </c>
      <c r="O22" s="14">
        <v>73</v>
      </c>
    </row>
    <row r="23" spans="1:15" x14ac:dyDescent="0.45">
      <c r="A23" s="1">
        <v>76</v>
      </c>
      <c r="K23" s="14">
        <v>85</v>
      </c>
      <c r="L23" s="14">
        <v>62</v>
      </c>
      <c r="M23" s="14">
        <v>64</v>
      </c>
      <c r="N23" s="14">
        <v>54</v>
      </c>
      <c r="O23" s="14">
        <v>54</v>
      </c>
    </row>
    <row r="24" spans="1:15" x14ac:dyDescent="0.45">
      <c r="A24" s="1">
        <v>56</v>
      </c>
      <c r="K24" s="14">
        <v>65</v>
      </c>
      <c r="L24" s="14">
        <v>54</v>
      </c>
      <c r="M24" s="14">
        <v>63</v>
      </c>
      <c r="N24" s="14">
        <v>73</v>
      </c>
      <c r="O24" s="14">
        <v>58</v>
      </c>
    </row>
    <row r="25" spans="1:15" x14ac:dyDescent="0.45">
      <c r="A25" s="1">
        <v>90</v>
      </c>
      <c r="K25" s="14">
        <v>77</v>
      </c>
      <c r="L25" s="14">
        <v>56</v>
      </c>
      <c r="M25" s="14">
        <v>65</v>
      </c>
      <c r="N25" s="14">
        <v>76</v>
      </c>
      <c r="O25" s="14">
        <v>64</v>
      </c>
    </row>
    <row r="26" spans="1:15" x14ac:dyDescent="0.45">
      <c r="A26" s="1">
        <v>64</v>
      </c>
      <c r="K26" s="14">
        <v>61</v>
      </c>
      <c r="L26" s="14">
        <v>84</v>
      </c>
      <c r="M26" s="14">
        <v>70</v>
      </c>
      <c r="N26" s="14">
        <v>53</v>
      </c>
      <c r="O26" s="14">
        <v>79</v>
      </c>
    </row>
    <row r="27" spans="1:15" x14ac:dyDescent="0.45">
      <c r="A27" s="1">
        <v>63</v>
      </c>
      <c r="K27" s="14">
        <v>79</v>
      </c>
      <c r="L27" s="14">
        <v>61</v>
      </c>
      <c r="M27" s="14">
        <v>62</v>
      </c>
      <c r="N27" s="14">
        <v>61</v>
      </c>
      <c r="O27" s="14">
        <v>65</v>
      </c>
    </row>
    <row r="28" spans="1:15" x14ac:dyDescent="0.45">
      <c r="A28" s="1">
        <v>65</v>
      </c>
      <c r="K28" s="14">
        <v>66</v>
      </c>
      <c r="L28" s="14">
        <v>70</v>
      </c>
      <c r="M28" s="14">
        <v>68</v>
      </c>
      <c r="N28" s="14">
        <v>76</v>
      </c>
      <c r="O28" s="14">
        <v>71</v>
      </c>
    </row>
    <row r="29" spans="1:15" x14ac:dyDescent="0.45">
      <c r="A29" s="1">
        <v>70</v>
      </c>
    </row>
    <row r="30" spans="1:15" x14ac:dyDescent="0.45">
      <c r="A30" s="1">
        <v>62</v>
      </c>
    </row>
    <row r="31" spans="1:15" x14ac:dyDescent="0.45">
      <c r="A31" s="1">
        <v>68</v>
      </c>
    </row>
    <row r="32" spans="1:15" x14ac:dyDescent="0.45">
      <c r="A32" s="1">
        <v>61</v>
      </c>
    </row>
    <row r="33" spans="1:1" x14ac:dyDescent="0.45">
      <c r="A33" s="1">
        <v>69</v>
      </c>
    </row>
    <row r="34" spans="1:1" x14ac:dyDescent="0.45">
      <c r="A34" s="1">
        <v>74</v>
      </c>
    </row>
    <row r="35" spans="1:1" x14ac:dyDescent="0.45">
      <c r="A35" s="1">
        <v>80</v>
      </c>
    </row>
    <row r="36" spans="1:1" x14ac:dyDescent="0.45">
      <c r="A36" s="1">
        <v>54</v>
      </c>
    </row>
    <row r="37" spans="1:1" x14ac:dyDescent="0.45">
      <c r="A37" s="1">
        <v>73</v>
      </c>
    </row>
    <row r="38" spans="1:1" x14ac:dyDescent="0.45">
      <c r="A38" s="1">
        <v>76</v>
      </c>
    </row>
    <row r="39" spans="1:1" x14ac:dyDescent="0.45">
      <c r="A39" s="1">
        <v>53</v>
      </c>
    </row>
    <row r="40" spans="1:1" x14ac:dyDescent="0.45">
      <c r="A40" s="1">
        <v>61</v>
      </c>
    </row>
    <row r="41" spans="1:1" x14ac:dyDescent="0.45">
      <c r="A41" s="1">
        <v>76</v>
      </c>
    </row>
    <row r="42" spans="1:1" x14ac:dyDescent="0.45">
      <c r="A42" s="1">
        <v>65</v>
      </c>
    </row>
    <row r="43" spans="1:1" x14ac:dyDescent="0.45">
      <c r="A43" s="1">
        <v>56</v>
      </c>
    </row>
    <row r="44" spans="1:1" x14ac:dyDescent="0.45">
      <c r="A44" s="1">
        <v>93</v>
      </c>
    </row>
    <row r="45" spans="1:1" x14ac:dyDescent="0.45">
      <c r="A45" s="1">
        <v>73</v>
      </c>
    </row>
    <row r="46" spans="1:1" x14ac:dyDescent="0.45">
      <c r="A46" s="1">
        <v>54</v>
      </c>
    </row>
    <row r="47" spans="1:1" x14ac:dyDescent="0.45">
      <c r="A47" s="1">
        <v>58</v>
      </c>
    </row>
    <row r="48" spans="1:1" x14ac:dyDescent="0.45">
      <c r="A48" s="1">
        <v>64</v>
      </c>
    </row>
    <row r="49" spans="1:1" x14ac:dyDescent="0.45">
      <c r="A49" s="1">
        <v>79</v>
      </c>
    </row>
    <row r="50" spans="1:1" x14ac:dyDescent="0.45">
      <c r="A50" s="1">
        <v>65</v>
      </c>
    </row>
    <row r="51" spans="1:1" x14ac:dyDescent="0.45">
      <c r="A51" s="1">
        <v>71</v>
      </c>
    </row>
  </sheetData>
  <mergeCells count="1">
    <mergeCell ref="K18:O18"/>
  </mergeCells>
  <phoneticPr fontId="0" type="noConversion"/>
  <pageMargins left="0.75" right="0.75" top="1" bottom="1" header="0.5" footer="0.5"/>
  <pageSetup orientation="portrait" horizontalDpi="30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2143" r:id="rId4">
          <objectPr defaultSize="0" autoPict="0" r:id="rId5">
            <anchor moveWithCells="1">
              <from>
                <xdr:col>7</xdr:col>
                <xdr:colOff>61913</xdr:colOff>
                <xdr:row>18</xdr:row>
                <xdr:rowOff>23813</xdr:rowOff>
              </from>
              <to>
                <xdr:col>7</xdr:col>
                <xdr:colOff>519113</xdr:colOff>
                <xdr:row>18</xdr:row>
                <xdr:rowOff>328613</xdr:rowOff>
              </to>
            </anchor>
          </objectPr>
        </oleObject>
      </mc:Choice>
      <mc:Fallback>
        <oleObject progId="Equation.3" shapeId="214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5720E-1A58-425E-ABAF-DA494D86BD4F}">
  <dimension ref="A1:B15"/>
  <sheetViews>
    <sheetView workbookViewId="0">
      <selection activeCell="G23" sqref="G23"/>
    </sheetView>
  </sheetViews>
  <sheetFormatPr defaultRowHeight="15.4" x14ac:dyDescent="0.45"/>
  <sheetData>
    <row r="1" spans="1:2" ht="29.25" x14ac:dyDescent="0.5">
      <c r="A1" s="15" t="s">
        <v>22</v>
      </c>
      <c r="B1" s="15" t="s">
        <v>23</v>
      </c>
    </row>
    <row r="2" spans="1:2" x14ac:dyDescent="0.45">
      <c r="A2" s="15">
        <v>0</v>
      </c>
      <c r="B2" s="15">
        <v>3</v>
      </c>
    </row>
    <row r="3" spans="1:2" x14ac:dyDescent="0.45">
      <c r="A3" s="15">
        <v>1</v>
      </c>
      <c r="B3" s="15">
        <v>15</v>
      </c>
    </row>
    <row r="4" spans="1:2" x14ac:dyDescent="0.45">
      <c r="A4" s="15">
        <v>2</v>
      </c>
      <c r="B4" s="15">
        <v>47</v>
      </c>
    </row>
    <row r="5" spans="1:2" x14ac:dyDescent="0.45">
      <c r="A5" s="15">
        <v>3</v>
      </c>
      <c r="B5" s="15">
        <v>76</v>
      </c>
    </row>
    <row r="6" spans="1:2" x14ac:dyDescent="0.45">
      <c r="A6" s="15">
        <v>4</v>
      </c>
      <c r="B6" s="15">
        <v>68</v>
      </c>
    </row>
    <row r="7" spans="1:2" x14ac:dyDescent="0.45">
      <c r="A7" s="15">
        <v>5</v>
      </c>
      <c r="B7" s="15">
        <v>74</v>
      </c>
    </row>
    <row r="8" spans="1:2" x14ac:dyDescent="0.45">
      <c r="A8" s="15">
        <v>6</v>
      </c>
      <c r="B8" s="15">
        <v>46</v>
      </c>
    </row>
    <row r="9" spans="1:2" x14ac:dyDescent="0.45">
      <c r="A9" s="15">
        <v>7</v>
      </c>
      <c r="B9" s="15">
        <v>39</v>
      </c>
    </row>
    <row r="10" spans="1:2" x14ac:dyDescent="0.45">
      <c r="A10" s="15">
        <v>8</v>
      </c>
      <c r="B10" s="15">
        <v>15</v>
      </c>
    </row>
    <row r="11" spans="1:2" x14ac:dyDescent="0.45">
      <c r="A11" s="15">
        <v>9</v>
      </c>
      <c r="B11" s="15">
        <v>9</v>
      </c>
    </row>
    <row r="12" spans="1:2" x14ac:dyDescent="0.45">
      <c r="A12" s="15">
        <v>10</v>
      </c>
      <c r="B12" s="15">
        <v>5</v>
      </c>
    </row>
    <row r="13" spans="1:2" x14ac:dyDescent="0.45">
      <c r="A13" s="15">
        <v>11</v>
      </c>
      <c r="B13" s="15">
        <v>2</v>
      </c>
    </row>
    <row r="14" spans="1:2" x14ac:dyDescent="0.45">
      <c r="A14" s="15">
        <v>12</v>
      </c>
      <c r="B14" s="15">
        <v>0</v>
      </c>
    </row>
    <row r="15" spans="1:2" x14ac:dyDescent="0.45">
      <c r="A15" s="15">
        <v>13</v>
      </c>
      <c r="B15" s="15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sqref="A1:B10"/>
    </sheetView>
  </sheetViews>
  <sheetFormatPr defaultRowHeight="15.4" x14ac:dyDescent="0.45"/>
  <sheetData>
    <row r="1" spans="1:3" x14ac:dyDescent="0.45">
      <c r="A1" s="8" t="s">
        <v>3</v>
      </c>
      <c r="B1" s="8" t="s">
        <v>5</v>
      </c>
      <c r="C1" s="8" t="s">
        <v>17</v>
      </c>
    </row>
    <row r="2" spans="1:3" x14ac:dyDescent="0.45">
      <c r="A2" s="5">
        <v>57</v>
      </c>
      <c r="B2" s="6">
        <v>9</v>
      </c>
      <c r="C2" s="22">
        <v>0.18</v>
      </c>
    </row>
    <row r="3" spans="1:3" x14ac:dyDescent="0.45">
      <c r="A3" s="5">
        <v>62</v>
      </c>
      <c r="B3" s="6">
        <v>8</v>
      </c>
      <c r="C3" s="22">
        <v>0.34</v>
      </c>
    </row>
    <row r="4" spans="1:3" x14ac:dyDescent="0.45">
      <c r="A4" s="5">
        <v>67</v>
      </c>
      <c r="B4" s="6">
        <v>9</v>
      </c>
      <c r="C4" s="22">
        <v>0.52</v>
      </c>
    </row>
    <row r="5" spans="1:3" x14ac:dyDescent="0.45">
      <c r="A5" s="5">
        <v>72</v>
      </c>
      <c r="B5" s="6">
        <v>6</v>
      </c>
      <c r="C5" s="22">
        <v>0.64</v>
      </c>
    </row>
    <row r="6" spans="1:3" x14ac:dyDescent="0.45">
      <c r="A6" s="5">
        <v>77</v>
      </c>
      <c r="B6" s="6">
        <v>7</v>
      </c>
      <c r="C6" s="22">
        <v>0.78</v>
      </c>
    </row>
    <row r="7" spans="1:3" x14ac:dyDescent="0.45">
      <c r="A7" s="5">
        <v>82</v>
      </c>
      <c r="B7" s="6">
        <v>6</v>
      </c>
      <c r="C7" s="22">
        <v>0.9</v>
      </c>
    </row>
    <row r="8" spans="1:3" x14ac:dyDescent="0.45">
      <c r="A8" s="5">
        <v>86</v>
      </c>
      <c r="B8" s="6">
        <v>3</v>
      </c>
      <c r="C8" s="22">
        <v>0.96</v>
      </c>
    </row>
    <row r="9" spans="1:3" x14ac:dyDescent="0.45">
      <c r="A9" s="5">
        <v>87</v>
      </c>
      <c r="B9" s="6">
        <v>0</v>
      </c>
      <c r="C9" s="22">
        <v>0.96</v>
      </c>
    </row>
    <row r="10" spans="1:3" ht="15.75" thickBot="1" x14ac:dyDescent="0.5">
      <c r="A10" s="7" t="s">
        <v>4</v>
      </c>
      <c r="B10" s="7">
        <v>2</v>
      </c>
      <c r="C10" s="23">
        <v>1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51"/>
  <sheetViews>
    <sheetView topLeftCell="A4" workbookViewId="0">
      <selection activeCell="H9" sqref="H9"/>
    </sheetView>
  </sheetViews>
  <sheetFormatPr defaultRowHeight="15.4" x14ac:dyDescent="0.45"/>
  <cols>
    <col min="1" max="10" width="8.75" style="1" customWidth="1"/>
    <col min="11" max="11" width="8.75" customWidth="1"/>
    <col min="13" max="13" width="10.25" customWidth="1"/>
    <col min="14" max="14" width="10.5625" customWidth="1"/>
    <col min="15" max="15" width="18.75" customWidth="1"/>
    <col min="16" max="16" width="10.25" customWidth="1"/>
    <col min="17" max="17" width="8.5625" customWidth="1"/>
    <col min="18" max="18" width="11.3125" bestFit="1" customWidth="1"/>
    <col min="20" max="20" width="4" customWidth="1"/>
    <col min="21" max="24" width="2.8125" bestFit="1" customWidth="1"/>
  </cols>
  <sheetData>
    <row r="1" spans="1:27" ht="36" customHeight="1" x14ac:dyDescent="0.45">
      <c r="A1" s="2" t="s">
        <v>0</v>
      </c>
      <c r="B1" s="2"/>
      <c r="C1" s="2" t="s">
        <v>18</v>
      </c>
      <c r="D1" s="2" t="s">
        <v>0</v>
      </c>
      <c r="E1" s="2"/>
      <c r="F1" s="2"/>
      <c r="G1" s="8" t="s">
        <v>3</v>
      </c>
      <c r="H1" s="8" t="s">
        <v>5</v>
      </c>
      <c r="I1" s="2"/>
      <c r="J1" s="2"/>
      <c r="L1" s="17" t="s">
        <v>7</v>
      </c>
      <c r="M1" s="17" t="s">
        <v>8</v>
      </c>
    </row>
    <row r="2" spans="1:27" x14ac:dyDescent="0.45">
      <c r="A2" s="1">
        <v>71</v>
      </c>
      <c r="C2" s="1">
        <v>1</v>
      </c>
      <c r="D2" s="1">
        <v>53</v>
      </c>
      <c r="E2" s="1" t="s">
        <v>19</v>
      </c>
      <c r="F2" s="1" t="s">
        <v>20</v>
      </c>
      <c r="G2" s="5">
        <v>57</v>
      </c>
      <c r="H2" s="24">
        <v>9</v>
      </c>
      <c r="I2" s="21"/>
      <c r="L2" s="14">
        <v>68.42</v>
      </c>
      <c r="M2" s="14">
        <v>10.414</v>
      </c>
    </row>
    <row r="3" spans="1:27" x14ac:dyDescent="0.45">
      <c r="A3" s="1">
        <v>60</v>
      </c>
      <c r="C3" s="1">
        <v>2</v>
      </c>
      <c r="D3" s="1">
        <v>54</v>
      </c>
      <c r="F3" s="1">
        <f>G2+1</f>
        <v>58</v>
      </c>
      <c r="G3" s="5">
        <v>62</v>
      </c>
      <c r="H3" s="6">
        <v>8</v>
      </c>
      <c r="I3" s="21"/>
    </row>
    <row r="4" spans="1:27" x14ac:dyDescent="0.45">
      <c r="A4" s="1">
        <v>55</v>
      </c>
      <c r="C4" s="1">
        <v>3</v>
      </c>
      <c r="D4" s="1">
        <v>54</v>
      </c>
      <c r="F4" s="1">
        <f t="shared" ref="F4:F8" si="0">G3+1</f>
        <v>63</v>
      </c>
      <c r="G4" s="5">
        <v>67</v>
      </c>
      <c r="H4" s="6">
        <v>9</v>
      </c>
      <c r="I4" s="21"/>
    </row>
    <row r="5" spans="1:27" ht="48.4" x14ac:dyDescent="0.6">
      <c r="A5" s="1">
        <v>82</v>
      </c>
      <c r="C5" s="1">
        <v>4</v>
      </c>
      <c r="D5" s="1">
        <v>54</v>
      </c>
      <c r="F5" s="1">
        <f t="shared" si="0"/>
        <v>68</v>
      </c>
      <c r="G5" s="5">
        <v>72</v>
      </c>
      <c r="H5" s="6">
        <v>6</v>
      </c>
      <c r="I5" s="21"/>
      <c r="L5" s="9" t="s">
        <v>3</v>
      </c>
      <c r="M5" s="12" t="s">
        <v>15</v>
      </c>
      <c r="N5" s="12" t="s">
        <v>6</v>
      </c>
      <c r="O5" s="12"/>
      <c r="P5" s="12" t="s">
        <v>14</v>
      </c>
      <c r="Q5" s="15" t="s">
        <v>11</v>
      </c>
      <c r="R5" s="15" t="s">
        <v>12</v>
      </c>
      <c r="Z5" t="s">
        <v>16</v>
      </c>
    </row>
    <row r="6" spans="1:27" ht="24" customHeight="1" x14ac:dyDescent="0.45">
      <c r="A6" s="1">
        <v>85</v>
      </c>
      <c r="C6" s="1">
        <v>5</v>
      </c>
      <c r="D6" s="1">
        <v>55</v>
      </c>
      <c r="F6" s="1">
        <f t="shared" si="0"/>
        <v>73</v>
      </c>
      <c r="G6" s="5">
        <v>77</v>
      </c>
      <c r="H6" s="6">
        <v>7</v>
      </c>
      <c r="I6" s="21"/>
      <c r="K6" s="18" t="s">
        <v>9</v>
      </c>
      <c r="L6" s="10"/>
      <c r="M6" s="11"/>
      <c r="N6" s="13"/>
      <c r="O6" s="13"/>
      <c r="P6" s="19"/>
      <c r="Q6" s="19"/>
      <c r="R6" s="19"/>
      <c r="Y6">
        <f>(L6-68.42)/10.414</f>
        <v>-6.570001920491646</v>
      </c>
      <c r="Z6">
        <v>5.7500000000000002E-2</v>
      </c>
    </row>
    <row r="7" spans="1:27" x14ac:dyDescent="0.45">
      <c r="A7" s="1">
        <v>65</v>
      </c>
      <c r="C7" s="1">
        <v>6</v>
      </c>
      <c r="D7" s="1">
        <v>56</v>
      </c>
      <c r="F7" s="1">
        <f t="shared" si="0"/>
        <v>78</v>
      </c>
      <c r="G7" s="5">
        <v>82</v>
      </c>
      <c r="H7" s="6">
        <v>6</v>
      </c>
      <c r="I7" s="21"/>
      <c r="K7" s="18" t="s">
        <v>9</v>
      </c>
      <c r="L7" s="10">
        <v>57</v>
      </c>
      <c r="M7" s="11">
        <v>9</v>
      </c>
      <c r="N7" s="13">
        <f>NORMDIST(L7,$L$2,$M$2,1)</f>
        <v>0.13640798416934821</v>
      </c>
      <c r="O7" s="13"/>
      <c r="P7" s="19">
        <f t="shared" ref="P7:P14" si="1">50*N7</f>
        <v>6.8203992084674105</v>
      </c>
      <c r="Q7" s="19">
        <f t="shared" ref="Q7:Q14" si="2">M7-P7</f>
        <v>2.1796007915325895</v>
      </c>
      <c r="R7" s="19">
        <f t="shared" ref="R7:R14" si="3">Q7*Q7/P7</f>
        <v>0.69653688372839329</v>
      </c>
      <c r="Y7">
        <f>(L7-68.42)/10.414</f>
        <v>-1.0966007297868257</v>
      </c>
      <c r="Z7">
        <v>0.13569999999999999</v>
      </c>
      <c r="AA7">
        <f>Z7-Z6</f>
        <v>7.8199999999999992E-2</v>
      </c>
    </row>
    <row r="8" spans="1:27" x14ac:dyDescent="0.45">
      <c r="A8" s="1">
        <v>77</v>
      </c>
      <c r="C8" s="1">
        <v>7</v>
      </c>
      <c r="D8" s="1">
        <v>56</v>
      </c>
      <c r="F8" s="1">
        <f t="shared" si="0"/>
        <v>83</v>
      </c>
      <c r="G8" s="5">
        <v>86</v>
      </c>
      <c r="H8" s="6">
        <v>3</v>
      </c>
      <c r="I8" s="21"/>
      <c r="L8" s="10">
        <v>62</v>
      </c>
      <c r="M8" s="11">
        <v>8</v>
      </c>
      <c r="N8" s="13">
        <f t="shared" ref="N8:N13" si="4">NORMDIST(L8,$L$2,$M$2,1)-NORMDIST(L7,$L$2,$M$2,1)</f>
        <v>0.13238161950724134</v>
      </c>
      <c r="O8" s="13"/>
      <c r="P8" s="19">
        <f t="shared" si="1"/>
        <v>6.619080975362067</v>
      </c>
      <c r="Q8" s="19">
        <f t="shared" si="2"/>
        <v>1.380919024637933</v>
      </c>
      <c r="R8" s="19">
        <f t="shared" si="3"/>
        <v>0.28809699710656128</v>
      </c>
    </row>
    <row r="9" spans="1:27" x14ac:dyDescent="0.45">
      <c r="A9" s="1">
        <v>61</v>
      </c>
      <c r="C9" s="1">
        <v>8</v>
      </c>
      <c r="D9" s="1">
        <v>56</v>
      </c>
      <c r="F9" s="1">
        <f>G8</f>
        <v>86</v>
      </c>
      <c r="G9" s="5">
        <v>87</v>
      </c>
      <c r="H9" s="6">
        <v>0</v>
      </c>
      <c r="I9" s="21"/>
      <c r="L9" s="10">
        <v>67</v>
      </c>
      <c r="M9" s="11">
        <v>9</v>
      </c>
      <c r="N9" s="13">
        <f t="shared" si="4"/>
        <v>0.17698075620745751</v>
      </c>
      <c r="O9" s="13"/>
      <c r="P9" s="19">
        <f t="shared" si="1"/>
        <v>8.8490378103728755</v>
      </c>
      <c r="Q9" s="19">
        <f t="shared" si="2"/>
        <v>0.15096218962712449</v>
      </c>
      <c r="R9" s="19">
        <f t="shared" si="3"/>
        <v>2.5753740898588834E-3</v>
      </c>
    </row>
    <row r="10" spans="1:27" ht="15.75" thickBot="1" x14ac:dyDescent="0.5">
      <c r="A10" s="1">
        <v>79</v>
      </c>
      <c r="C10" s="1">
        <v>9</v>
      </c>
      <c r="D10" s="1">
        <v>56</v>
      </c>
      <c r="F10" s="1">
        <f>G8+1</f>
        <v>87</v>
      </c>
      <c r="G10" s="5" t="s">
        <v>21</v>
      </c>
      <c r="H10" s="7">
        <v>2</v>
      </c>
      <c r="L10" s="10">
        <v>72</v>
      </c>
      <c r="M10" s="11">
        <v>6</v>
      </c>
      <c r="N10" s="13">
        <f t="shared" si="4"/>
        <v>0.18871925812355878</v>
      </c>
      <c r="O10" s="13"/>
      <c r="P10" s="19">
        <f t="shared" si="1"/>
        <v>9.435962906177938</v>
      </c>
      <c r="Q10" s="19">
        <f t="shared" si="2"/>
        <v>-3.435962906177938</v>
      </c>
      <c r="R10" s="19">
        <f t="shared" si="3"/>
        <v>1.2511538260606334</v>
      </c>
    </row>
    <row r="11" spans="1:27" x14ac:dyDescent="0.45">
      <c r="A11" s="1">
        <v>66</v>
      </c>
      <c r="C11" s="20">
        <v>1</v>
      </c>
      <c r="D11" s="20">
        <v>58</v>
      </c>
      <c r="L11" s="10">
        <v>77</v>
      </c>
      <c r="M11" s="11">
        <v>7</v>
      </c>
      <c r="N11" s="13">
        <f t="shared" si="4"/>
        <v>0.16050961079963633</v>
      </c>
      <c r="O11" s="13"/>
      <c r="P11" s="19">
        <f t="shared" si="1"/>
        <v>8.0254805399818157</v>
      </c>
      <c r="Q11" s="19">
        <f t="shared" si="2"/>
        <v>-1.0254805399818157</v>
      </c>
      <c r="R11" s="19">
        <f t="shared" si="3"/>
        <v>0.13103394029085502</v>
      </c>
    </row>
    <row r="12" spans="1:27" x14ac:dyDescent="0.45">
      <c r="A12" s="1">
        <v>86</v>
      </c>
      <c r="C12" s="20">
        <v>2</v>
      </c>
      <c r="D12" s="20">
        <v>60</v>
      </c>
      <c r="L12" s="10">
        <v>82</v>
      </c>
      <c r="M12" s="11">
        <v>6</v>
      </c>
      <c r="N12" s="13">
        <f t="shared" si="4"/>
        <v>0.108886337282316</v>
      </c>
      <c r="O12" s="13"/>
      <c r="P12" s="19">
        <f t="shared" si="1"/>
        <v>5.4443168641158</v>
      </c>
      <c r="Q12" s="19">
        <f t="shared" si="2"/>
        <v>0.55568313588420004</v>
      </c>
      <c r="R12" s="19">
        <f t="shared" si="3"/>
        <v>5.6716711244588304E-2</v>
      </c>
    </row>
    <row r="13" spans="1:27" x14ac:dyDescent="0.45">
      <c r="A13" s="1">
        <v>63</v>
      </c>
      <c r="C13" s="20">
        <v>3</v>
      </c>
      <c r="D13" s="20">
        <v>61</v>
      </c>
      <c r="K13" s="18"/>
      <c r="L13" s="10">
        <v>86</v>
      </c>
      <c r="M13" s="11">
        <v>3</v>
      </c>
      <c r="N13" s="13">
        <f t="shared" si="4"/>
        <v>5.0419583274993407E-2</v>
      </c>
      <c r="O13" s="13"/>
      <c r="P13" s="19">
        <f t="shared" si="1"/>
        <v>2.5209791637496703</v>
      </c>
      <c r="Q13" s="19">
        <f t="shared" si="2"/>
        <v>0.47902083625032965</v>
      </c>
      <c r="R13" s="19">
        <f t="shared" si="3"/>
        <v>9.1020570444012711E-2</v>
      </c>
    </row>
    <row r="14" spans="1:27" ht="30.4" x14ac:dyDescent="0.45">
      <c r="A14" s="1">
        <v>79</v>
      </c>
      <c r="C14" s="20">
        <v>4</v>
      </c>
      <c r="D14" s="20">
        <v>61</v>
      </c>
      <c r="K14" s="18" t="s">
        <v>10</v>
      </c>
      <c r="L14" s="10">
        <v>87</v>
      </c>
      <c r="M14" s="11">
        <v>2</v>
      </c>
      <c r="N14" s="13">
        <f>1-NORMDIST(L14,$L$2,$M$2,1)</f>
        <v>3.7200724357951964E-2</v>
      </c>
      <c r="O14" s="13"/>
      <c r="P14" s="19">
        <f t="shared" si="1"/>
        <v>1.8600362178975982</v>
      </c>
      <c r="Q14" s="19">
        <f t="shared" si="2"/>
        <v>0.13996378210240179</v>
      </c>
      <c r="R14" s="19">
        <f t="shared" si="3"/>
        <v>1.0531977878662523E-2</v>
      </c>
    </row>
    <row r="15" spans="1:27" x14ac:dyDescent="0.45">
      <c r="A15" s="1">
        <v>80</v>
      </c>
      <c r="C15" s="20">
        <v>5</v>
      </c>
      <c r="D15" s="20">
        <v>61</v>
      </c>
      <c r="K15" s="18"/>
      <c r="L15" s="10"/>
      <c r="M15" s="11"/>
      <c r="N15" s="13"/>
      <c r="O15" s="13"/>
      <c r="P15" s="19"/>
      <c r="Q15" s="19"/>
      <c r="R15" s="19"/>
    </row>
    <row r="16" spans="1:27" x14ac:dyDescent="0.45">
      <c r="A16" s="1">
        <v>62</v>
      </c>
      <c r="C16" s="20">
        <v>6</v>
      </c>
      <c r="D16" s="20">
        <v>61</v>
      </c>
      <c r="K16" s="18"/>
      <c r="L16" s="11"/>
      <c r="M16" s="11"/>
      <c r="N16" s="13"/>
      <c r="O16" s="13"/>
      <c r="P16" s="19"/>
      <c r="Q16" s="19"/>
      <c r="R16" s="19"/>
    </row>
    <row r="17" spans="1:24" x14ac:dyDescent="0.45">
      <c r="A17" s="1">
        <v>54</v>
      </c>
      <c r="C17" s="20">
        <v>7</v>
      </c>
      <c r="D17" s="20">
        <v>62</v>
      </c>
      <c r="L17" s="16" t="s">
        <v>13</v>
      </c>
      <c r="M17" s="16">
        <f>SUM(M6:M16)</f>
        <v>50</v>
      </c>
      <c r="N17" s="16">
        <f>SUM(N6:N16)</f>
        <v>0.99150587372250354</v>
      </c>
      <c r="O17" s="16"/>
      <c r="P17" s="16">
        <f>SUM(P6:P16)</f>
        <v>49.575293686125178</v>
      </c>
      <c r="Q17" s="16"/>
      <c r="R17" s="16">
        <f>SUM(R6:R16)</f>
        <v>2.5276662808435653</v>
      </c>
    </row>
    <row r="18" spans="1:24" ht="25.5" customHeight="1" x14ac:dyDescent="0.45">
      <c r="A18" s="1">
        <v>56</v>
      </c>
      <c r="C18" s="20">
        <v>8</v>
      </c>
      <c r="D18" s="20">
        <v>62</v>
      </c>
      <c r="T18" s="25" t="s">
        <v>0</v>
      </c>
      <c r="U18" s="25"/>
      <c r="V18" s="25"/>
      <c r="W18" s="25"/>
      <c r="X18" s="25"/>
    </row>
    <row r="19" spans="1:24" ht="28.5" customHeight="1" x14ac:dyDescent="0.45">
      <c r="A19" s="1">
        <v>84</v>
      </c>
      <c r="C19" s="1">
        <v>1</v>
      </c>
      <c r="D19" s="1">
        <v>63</v>
      </c>
      <c r="Q19" s="15"/>
      <c r="R19" s="15">
        <f>CHIINV(0.05,8)</f>
        <v>15.507313055865453</v>
      </c>
      <c r="T19" s="14">
        <v>71</v>
      </c>
      <c r="U19" s="14">
        <v>86</v>
      </c>
      <c r="V19" s="14">
        <v>56</v>
      </c>
      <c r="W19" s="14">
        <v>61</v>
      </c>
      <c r="X19" s="14">
        <v>65</v>
      </c>
    </row>
    <row r="20" spans="1:24" x14ac:dyDescent="0.45">
      <c r="A20" s="1">
        <v>61</v>
      </c>
      <c r="C20" s="1">
        <v>2</v>
      </c>
      <c r="D20" s="1">
        <v>63</v>
      </c>
      <c r="T20" s="14">
        <v>60</v>
      </c>
      <c r="U20" s="14">
        <v>63</v>
      </c>
      <c r="V20" s="14">
        <v>76</v>
      </c>
      <c r="W20" s="14">
        <v>69</v>
      </c>
      <c r="X20" s="14">
        <v>56</v>
      </c>
    </row>
    <row r="21" spans="1:24" x14ac:dyDescent="0.45">
      <c r="A21" s="1">
        <v>70</v>
      </c>
      <c r="C21" s="1">
        <v>3</v>
      </c>
      <c r="D21" s="1">
        <v>64</v>
      </c>
      <c r="T21" s="14">
        <v>55</v>
      </c>
      <c r="U21" s="14">
        <v>79</v>
      </c>
      <c r="V21" s="14">
        <v>56</v>
      </c>
      <c r="W21" s="14">
        <v>74</v>
      </c>
      <c r="X21" s="14">
        <v>93</v>
      </c>
    </row>
    <row r="22" spans="1:24" x14ac:dyDescent="0.45">
      <c r="A22" s="1">
        <v>56</v>
      </c>
      <c r="C22" s="1">
        <v>4</v>
      </c>
      <c r="D22" s="1">
        <v>64</v>
      </c>
      <c r="T22" s="14">
        <v>82</v>
      </c>
      <c r="U22" s="14">
        <v>80</v>
      </c>
      <c r="V22" s="14">
        <v>90</v>
      </c>
      <c r="W22" s="14">
        <v>80</v>
      </c>
      <c r="X22" s="14">
        <v>73</v>
      </c>
    </row>
    <row r="23" spans="1:24" x14ac:dyDescent="0.45">
      <c r="A23" s="1">
        <v>76</v>
      </c>
      <c r="C23" s="1">
        <v>5</v>
      </c>
      <c r="D23" s="1">
        <v>65</v>
      </c>
      <c r="T23" s="14">
        <v>85</v>
      </c>
      <c r="U23" s="14">
        <v>62</v>
      </c>
      <c r="V23" s="14">
        <v>64</v>
      </c>
      <c r="W23" s="14">
        <v>54</v>
      </c>
      <c r="X23" s="14">
        <v>54</v>
      </c>
    </row>
    <row r="24" spans="1:24" x14ac:dyDescent="0.45">
      <c r="A24" s="1">
        <v>56</v>
      </c>
      <c r="C24" s="1">
        <v>6</v>
      </c>
      <c r="D24" s="1">
        <v>65</v>
      </c>
      <c r="T24" s="14">
        <v>65</v>
      </c>
      <c r="U24" s="14">
        <v>54</v>
      </c>
      <c r="V24" s="14">
        <v>63</v>
      </c>
      <c r="W24" s="14">
        <v>73</v>
      </c>
      <c r="X24" s="14">
        <v>58</v>
      </c>
    </row>
    <row r="25" spans="1:24" x14ac:dyDescent="0.45">
      <c r="A25" s="1">
        <v>90</v>
      </c>
      <c r="C25" s="1">
        <v>7</v>
      </c>
      <c r="D25" s="1">
        <v>65</v>
      </c>
      <c r="T25" s="14">
        <v>77</v>
      </c>
      <c r="U25" s="14">
        <v>56</v>
      </c>
      <c r="V25" s="14">
        <v>65</v>
      </c>
      <c r="W25" s="14">
        <v>76</v>
      </c>
      <c r="X25" s="14">
        <v>64</v>
      </c>
    </row>
    <row r="26" spans="1:24" x14ac:dyDescent="0.45">
      <c r="A26" s="1">
        <v>64</v>
      </c>
      <c r="C26" s="1">
        <v>8</v>
      </c>
      <c r="D26" s="1">
        <v>65</v>
      </c>
      <c r="T26" s="14">
        <v>61</v>
      </c>
      <c r="U26" s="14">
        <v>84</v>
      </c>
      <c r="V26" s="14">
        <v>70</v>
      </c>
      <c r="W26" s="14">
        <v>53</v>
      </c>
      <c r="X26" s="14">
        <v>79</v>
      </c>
    </row>
    <row r="27" spans="1:24" x14ac:dyDescent="0.45">
      <c r="A27" s="1">
        <v>63</v>
      </c>
      <c r="C27" s="1">
        <v>9</v>
      </c>
      <c r="D27" s="1">
        <v>66</v>
      </c>
      <c r="T27" s="14">
        <v>79</v>
      </c>
      <c r="U27" s="14">
        <v>61</v>
      </c>
      <c r="V27" s="14">
        <v>62</v>
      </c>
      <c r="W27" s="14">
        <v>61</v>
      </c>
      <c r="X27" s="14">
        <v>65</v>
      </c>
    </row>
    <row r="28" spans="1:24" x14ac:dyDescent="0.45">
      <c r="A28" s="1">
        <v>65</v>
      </c>
      <c r="C28" s="1">
        <v>1</v>
      </c>
      <c r="D28" s="1">
        <v>68</v>
      </c>
      <c r="T28" s="14">
        <v>66</v>
      </c>
      <c r="U28" s="14">
        <v>70</v>
      </c>
      <c r="V28" s="14">
        <v>68</v>
      </c>
      <c r="W28" s="14">
        <v>76</v>
      </c>
      <c r="X28" s="14">
        <v>71</v>
      </c>
    </row>
    <row r="29" spans="1:24" x14ac:dyDescent="0.45">
      <c r="A29" s="1">
        <v>70</v>
      </c>
      <c r="C29" s="1">
        <v>2</v>
      </c>
      <c r="D29" s="1">
        <v>69</v>
      </c>
    </row>
    <row r="30" spans="1:24" x14ac:dyDescent="0.45">
      <c r="A30" s="1">
        <v>62</v>
      </c>
      <c r="C30" s="1">
        <v>3</v>
      </c>
      <c r="D30" s="1">
        <v>70</v>
      </c>
    </row>
    <row r="31" spans="1:24" x14ac:dyDescent="0.45">
      <c r="A31" s="1">
        <v>68</v>
      </c>
      <c r="C31" s="1">
        <v>4</v>
      </c>
      <c r="D31" s="1">
        <v>70</v>
      </c>
    </row>
    <row r="32" spans="1:24" x14ac:dyDescent="0.45">
      <c r="A32" s="1">
        <v>61</v>
      </c>
      <c r="C32" s="1">
        <v>5</v>
      </c>
      <c r="D32" s="1">
        <v>71</v>
      </c>
    </row>
    <row r="33" spans="1:4" x14ac:dyDescent="0.45">
      <c r="A33" s="1">
        <v>69</v>
      </c>
      <c r="C33" s="1">
        <v>6</v>
      </c>
      <c r="D33" s="1">
        <v>71</v>
      </c>
    </row>
    <row r="34" spans="1:4" x14ac:dyDescent="0.45">
      <c r="A34" s="1">
        <v>74</v>
      </c>
      <c r="C34" s="1">
        <v>1</v>
      </c>
      <c r="D34" s="1">
        <v>73</v>
      </c>
    </row>
    <row r="35" spans="1:4" x14ac:dyDescent="0.45">
      <c r="A35" s="1">
        <v>80</v>
      </c>
      <c r="C35" s="1">
        <v>2</v>
      </c>
      <c r="D35" s="1">
        <v>73</v>
      </c>
    </row>
    <row r="36" spans="1:4" x14ac:dyDescent="0.45">
      <c r="A36" s="1">
        <v>54</v>
      </c>
      <c r="C36" s="1">
        <v>3</v>
      </c>
      <c r="D36" s="1">
        <v>74</v>
      </c>
    </row>
    <row r="37" spans="1:4" x14ac:dyDescent="0.45">
      <c r="A37" s="1">
        <v>73</v>
      </c>
      <c r="C37" s="1">
        <v>4</v>
      </c>
      <c r="D37" s="1">
        <v>76</v>
      </c>
    </row>
    <row r="38" spans="1:4" x14ac:dyDescent="0.45">
      <c r="A38" s="1">
        <v>76</v>
      </c>
      <c r="C38" s="1">
        <v>5</v>
      </c>
      <c r="D38" s="1">
        <v>76</v>
      </c>
    </row>
    <row r="39" spans="1:4" x14ac:dyDescent="0.45">
      <c r="A39" s="1">
        <v>53</v>
      </c>
      <c r="C39" s="1">
        <v>6</v>
      </c>
      <c r="D39" s="1">
        <v>76</v>
      </c>
    </row>
    <row r="40" spans="1:4" x14ac:dyDescent="0.45">
      <c r="A40" s="1">
        <v>61</v>
      </c>
      <c r="C40" s="1">
        <v>7</v>
      </c>
      <c r="D40" s="1">
        <v>77</v>
      </c>
    </row>
    <row r="41" spans="1:4" x14ac:dyDescent="0.45">
      <c r="A41" s="1">
        <v>76</v>
      </c>
      <c r="C41" s="1">
        <v>40</v>
      </c>
      <c r="D41" s="1">
        <v>79</v>
      </c>
    </row>
    <row r="42" spans="1:4" x14ac:dyDescent="0.45">
      <c r="A42" s="1">
        <v>65</v>
      </c>
      <c r="C42" s="1">
        <v>41</v>
      </c>
      <c r="D42" s="1">
        <v>79</v>
      </c>
    </row>
    <row r="43" spans="1:4" x14ac:dyDescent="0.45">
      <c r="A43" s="1">
        <v>56</v>
      </c>
      <c r="C43" s="1">
        <v>42</v>
      </c>
      <c r="D43" s="1">
        <v>79</v>
      </c>
    </row>
    <row r="44" spans="1:4" x14ac:dyDescent="0.45">
      <c r="A44" s="1">
        <v>93</v>
      </c>
      <c r="C44" s="1">
        <v>43</v>
      </c>
      <c r="D44" s="1">
        <v>80</v>
      </c>
    </row>
    <row r="45" spans="1:4" x14ac:dyDescent="0.45">
      <c r="A45" s="1">
        <v>73</v>
      </c>
      <c r="C45" s="1">
        <v>44</v>
      </c>
      <c r="D45" s="1">
        <v>80</v>
      </c>
    </row>
    <row r="46" spans="1:4" x14ac:dyDescent="0.45">
      <c r="A46" s="1">
        <v>54</v>
      </c>
      <c r="C46" s="1">
        <v>45</v>
      </c>
      <c r="D46" s="1">
        <v>82</v>
      </c>
    </row>
    <row r="47" spans="1:4" x14ac:dyDescent="0.45">
      <c r="A47" s="1">
        <v>58</v>
      </c>
      <c r="C47" s="1">
        <v>46</v>
      </c>
      <c r="D47" s="1">
        <v>84</v>
      </c>
    </row>
    <row r="48" spans="1:4" x14ac:dyDescent="0.45">
      <c r="A48" s="1">
        <v>64</v>
      </c>
      <c r="C48" s="1">
        <v>47</v>
      </c>
      <c r="D48" s="1">
        <v>85</v>
      </c>
    </row>
    <row r="49" spans="1:9" x14ac:dyDescent="0.45">
      <c r="A49" s="1">
        <v>79</v>
      </c>
      <c r="C49" s="1">
        <v>48</v>
      </c>
      <c r="D49" s="20">
        <v>86</v>
      </c>
      <c r="E49" s="20"/>
      <c r="F49" s="20"/>
      <c r="G49" s="20"/>
      <c r="H49" s="20"/>
      <c r="I49" s="20"/>
    </row>
    <row r="50" spans="1:9" x14ac:dyDescent="0.45">
      <c r="A50" s="1">
        <v>65</v>
      </c>
      <c r="C50" s="1">
        <v>49</v>
      </c>
      <c r="D50" s="20">
        <v>90</v>
      </c>
      <c r="E50" s="20"/>
      <c r="F50" s="20"/>
      <c r="G50" s="20"/>
      <c r="H50" s="20"/>
      <c r="I50" s="20"/>
    </row>
    <row r="51" spans="1:9" x14ac:dyDescent="0.45">
      <c r="A51" s="1">
        <v>71</v>
      </c>
      <c r="C51" s="1">
        <v>50</v>
      </c>
      <c r="D51" s="20">
        <v>93</v>
      </c>
      <c r="E51" s="20"/>
      <c r="F51" s="20"/>
      <c r="G51" s="20"/>
      <c r="H51" s="20"/>
      <c r="I51" s="20"/>
    </row>
  </sheetData>
  <mergeCells count="1">
    <mergeCell ref="T18:X18"/>
  </mergeCells>
  <phoneticPr fontId="0" type="noConversion"/>
  <pageMargins left="0.75" right="0.75" top="1" bottom="1" header="0.5" footer="0.5"/>
  <pageSetup orientation="portrait" horizontalDpi="30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3074" r:id="rId4">
          <objectPr defaultSize="0" autoPict="0" r:id="rId5">
            <anchor moveWithCells="1">
              <from>
                <xdr:col>16</xdr:col>
                <xdr:colOff>61913</xdr:colOff>
                <xdr:row>18</xdr:row>
                <xdr:rowOff>23813</xdr:rowOff>
              </from>
              <to>
                <xdr:col>16</xdr:col>
                <xdr:colOff>519113</xdr:colOff>
                <xdr:row>18</xdr:row>
                <xdr:rowOff>328613</xdr:rowOff>
              </to>
            </anchor>
          </objectPr>
        </oleObject>
      </mc:Choice>
      <mc:Fallback>
        <oleObject progId="Equation.3" shapeId="307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109"/>
  <sheetViews>
    <sheetView tabSelected="1" workbookViewId="0">
      <selection activeCell="B1" sqref="B1"/>
    </sheetView>
  </sheetViews>
  <sheetFormatPr defaultRowHeight="15.4" x14ac:dyDescent="0.45"/>
  <cols>
    <col min="1" max="1" width="76.5625" customWidth="1"/>
    <col min="2" max="2" width="70.5625" customWidth="1"/>
  </cols>
  <sheetData>
    <row r="1" spans="1:256" ht="256.05" customHeight="1" x14ac:dyDescent="0.45">
      <c r="A1" t="s">
        <v>1</v>
      </c>
      <c r="B1" s="4" t="s">
        <v>2</v>
      </c>
    </row>
    <row r="2" spans="1:256" x14ac:dyDescent="0.45">
      <c r="IV2">
        <v>2.5625409842365894</v>
      </c>
    </row>
    <row r="3" spans="1:256" x14ac:dyDescent="0.45">
      <c r="IU3" s="3">
        <v>53</v>
      </c>
      <c r="IV3">
        <v>2.710653717723619</v>
      </c>
    </row>
    <row r="4" spans="1:256" x14ac:dyDescent="0.45">
      <c r="IU4" s="3">
        <v>53.400399999999998</v>
      </c>
      <c r="IV4">
        <v>2.863091747939138</v>
      </c>
    </row>
    <row r="5" spans="1:256" x14ac:dyDescent="0.45">
      <c r="IU5" s="3">
        <v>53.800799999999995</v>
      </c>
      <c r="IV5">
        <v>3.0196353017460589</v>
      </c>
    </row>
    <row r="6" spans="1:256" x14ac:dyDescent="0.45">
      <c r="IU6" s="3">
        <v>54.201199999999993</v>
      </c>
      <c r="IV6">
        <v>3.1800337318753051</v>
      </c>
    </row>
    <row r="7" spans="1:256" x14ac:dyDescent="0.45">
      <c r="IU7" s="3">
        <v>54.601599999999991</v>
      </c>
      <c r="IV7">
        <v>3.344005350222401</v>
      </c>
    </row>
    <row r="8" spans="1:256" x14ac:dyDescent="0.45">
      <c r="IU8" s="3">
        <v>55.001999999999988</v>
      </c>
      <c r="IV8">
        <v>3.5112374874015639</v>
      </c>
    </row>
    <row r="9" spans="1:256" x14ac:dyDescent="0.45">
      <c r="IU9" s="3">
        <v>55.402399999999986</v>
      </c>
      <c r="IV9">
        <v>3.6813867900253863</v>
      </c>
    </row>
    <row r="10" spans="1:256" x14ac:dyDescent="0.45">
      <c r="IU10" s="3">
        <v>55.802799999999984</v>
      </c>
      <c r="IV10">
        <v>3.8540797652588785</v>
      </c>
    </row>
    <row r="11" spans="1:256" x14ac:dyDescent="0.45">
      <c r="IU11" s="3">
        <v>56.203199999999981</v>
      </c>
      <c r="IV11">
        <v>4.0289135800628859</v>
      </c>
    </row>
    <row r="12" spans="1:256" x14ac:dyDescent="0.45">
      <c r="IU12" s="3">
        <v>56.603599999999979</v>
      </c>
      <c r="IV12">
        <v>4.2054571202118325</v>
      </c>
    </row>
    <row r="13" spans="1:256" x14ac:dyDescent="0.45">
      <c r="IU13" s="3">
        <v>57.003999999999976</v>
      </c>
      <c r="IV13">
        <v>4.3832523116665305</v>
      </c>
    </row>
    <row r="14" spans="1:256" x14ac:dyDescent="0.45">
      <c r="IU14" s="3">
        <v>57.404399999999974</v>
      </c>
      <c r="IV14">
        <v>4.5618157042298675</v>
      </c>
    </row>
    <row r="15" spans="1:256" x14ac:dyDescent="0.45">
      <c r="IU15" s="3">
        <v>57.804799999999972</v>
      </c>
      <c r="IV15">
        <v>4.7406403146411868</v>
      </c>
    </row>
    <row r="16" spans="1:256" x14ac:dyDescent="0.45">
      <c r="IU16" s="3">
        <v>58.205199999999969</v>
      </c>
      <c r="IV16">
        <v>4.9191977234058379</v>
      </c>
    </row>
    <row r="17" spans="255:256" x14ac:dyDescent="0.45">
      <c r="IU17" s="3">
        <v>58.605599999999967</v>
      </c>
      <c r="IV17">
        <v>5.0969404167452073</v>
      </c>
    </row>
    <row r="18" spans="255:256" x14ac:dyDescent="0.45">
      <c r="IU18" s="3">
        <v>59.005999999999965</v>
      </c>
      <c r="IV18">
        <v>5.2733043621265052</v>
      </c>
    </row>
    <row r="19" spans="255:256" x14ac:dyDescent="0.45">
      <c r="IU19" s="3">
        <v>59.406399999999962</v>
      </c>
      <c r="IV19">
        <v>5.4477118029298479</v>
      </c>
    </row>
    <row r="20" spans="255:256" x14ac:dyDescent="0.45">
      <c r="IU20" s="3">
        <v>59.80679999999996</v>
      </c>
      <c r="IV20">
        <v>5.6195742549728669</v>
      </c>
    </row>
    <row r="21" spans="255:256" x14ac:dyDescent="0.45">
      <c r="IU21" s="3">
        <v>60.207199999999958</v>
      </c>
      <c r="IV21">
        <v>5.788295684880965</v>
      </c>
    </row>
    <row r="22" spans="255:256" x14ac:dyDescent="0.45">
      <c r="IU22" s="3">
        <v>60.607599999999955</v>
      </c>
      <c r="IV22">
        <v>5.9532758477049326</v>
      </c>
    </row>
    <row r="23" spans="255:256" x14ac:dyDescent="0.45">
      <c r="IU23" s="3">
        <v>61.007999999999953</v>
      </c>
      <c r="IV23">
        <v>6.1139137587869632</v>
      </c>
    </row>
    <row r="24" spans="255:256" x14ac:dyDescent="0.45">
      <c r="IU24" s="3">
        <v>61.408399999999951</v>
      </c>
      <c r="IV24">
        <v>6.269611272699299</v>
      </c>
    </row>
    <row r="25" spans="255:256" x14ac:dyDescent="0.45">
      <c r="IU25" s="3">
        <v>61.808799999999948</v>
      </c>
      <c r="IV25">
        <v>6.4197767401632326</v>
      </c>
    </row>
    <row r="26" spans="255:256" x14ac:dyDescent="0.45">
      <c r="IU26" s="3">
        <v>62.209199999999946</v>
      </c>
      <c r="IV26">
        <v>6.5638287122331898</v>
      </c>
    </row>
    <row r="27" spans="255:256" x14ac:dyDescent="0.45">
      <c r="IU27" s="3">
        <v>62.609599999999944</v>
      </c>
      <c r="IV27">
        <v>6.701199659731385</v>
      </c>
    </row>
    <row r="28" spans="255:256" x14ac:dyDescent="0.45">
      <c r="IU28" s="3">
        <v>63.009999999999941</v>
      </c>
      <c r="IV28">
        <v>6.8313396749686612</v>
      </c>
    </row>
    <row r="29" spans="255:256" x14ac:dyDescent="0.45">
      <c r="IU29" s="3">
        <v>63.410399999999939</v>
      </c>
      <c r="IV29">
        <v>6.9537201222082761</v>
      </c>
    </row>
    <row r="30" spans="255:256" x14ac:dyDescent="0.45">
      <c r="IU30" s="3">
        <v>63.810799999999936</v>
      </c>
      <c r="IV30">
        <v>7.0678372031378913</v>
      </c>
    </row>
    <row r="31" spans="255:256" x14ac:dyDescent="0.45">
      <c r="IU31" s="3">
        <v>64.211199999999934</v>
      </c>
      <c r="IV31">
        <v>7.17321540382164</v>
      </c>
    </row>
    <row r="32" spans="255:256" x14ac:dyDescent="0.45">
      <c r="IU32" s="3">
        <v>64.611599999999939</v>
      </c>
      <c r="IV32">
        <v>7.2694107902143728</v>
      </c>
    </row>
    <row r="33" spans="255:256" x14ac:dyDescent="0.45">
      <c r="IU33" s="3">
        <v>65.011999999999944</v>
      </c>
      <c r="IV33">
        <v>7.3560141203332865</v>
      </c>
    </row>
    <row r="34" spans="255:256" x14ac:dyDescent="0.45">
      <c r="IU34" s="3">
        <v>65.412399999999948</v>
      </c>
      <c r="IV34">
        <v>7.4326537425913175</v>
      </c>
    </row>
    <row r="35" spans="255:256" x14ac:dyDescent="0.45">
      <c r="IU35" s="3">
        <v>65.812799999999953</v>
      </c>
      <c r="IV35">
        <v>7.4989982515895894</v>
      </c>
    </row>
    <row r="36" spans="255:256" x14ac:dyDescent="0.45">
      <c r="IU36" s="3">
        <v>66.213199999999958</v>
      </c>
      <c r="IV36">
        <v>7.5547588748239622</v>
      </c>
    </row>
    <row r="37" spans="255:256" x14ac:dyDescent="0.45">
      <c r="IU37" s="3">
        <v>66.613599999999963</v>
      </c>
      <c r="IV37">
        <v>7.5996915662594127</v>
      </c>
    </row>
    <row r="38" spans="255:256" x14ac:dyDescent="0.45">
      <c r="IU38" s="3">
        <v>67.013999999999967</v>
      </c>
      <c r="IV38">
        <v>7.6335987855358303</v>
      </c>
    </row>
    <row r="39" spans="255:256" x14ac:dyDescent="0.45">
      <c r="IU39" s="3">
        <v>67.414399999999972</v>
      </c>
      <c r="IV39">
        <v>7.6563309446555206</v>
      </c>
    </row>
    <row r="40" spans="255:256" x14ac:dyDescent="0.45">
      <c r="IU40" s="3">
        <v>67.814799999999977</v>
      </c>
      <c r="IV40">
        <v>7.6677875073272928</v>
      </c>
    </row>
    <row r="41" spans="255:256" x14ac:dyDescent="0.45">
      <c r="IU41" s="3">
        <v>68.215199999999982</v>
      </c>
      <c r="IV41">
        <v>7.6679177296618146</v>
      </c>
    </row>
    <row r="42" spans="255:256" x14ac:dyDescent="0.45">
      <c r="IU42" s="3">
        <v>68.615599999999986</v>
      </c>
      <c r="IV42">
        <v>7.6567210345821657</v>
      </c>
    </row>
    <row r="43" spans="255:256" x14ac:dyDescent="0.45">
      <c r="IU43" s="3">
        <v>69.015999999999991</v>
      </c>
      <c r="IV43">
        <v>7.6342470160839238</v>
      </c>
    </row>
    <row r="44" spans="255:256" x14ac:dyDescent="0.45">
      <c r="IU44" s="3">
        <v>69.416399999999996</v>
      </c>
      <c r="IV44">
        <v>7.6005950733007239</v>
      </c>
    </row>
    <row r="45" spans="255:256" x14ac:dyDescent="0.45">
      <c r="IU45" s="3">
        <v>69.816800000000001</v>
      </c>
      <c r="IV45">
        <v>7.5559136781536091</v>
      </c>
    </row>
    <row r="46" spans="255:256" x14ac:dyDescent="0.45">
      <c r="IU46" s="3">
        <v>70.217200000000005</v>
      </c>
      <c r="IV46">
        <v>7.5003992841345246</v>
      </c>
    </row>
    <row r="47" spans="255:256" x14ac:dyDescent="0.45">
      <c r="IU47" s="3">
        <v>70.61760000000001</v>
      </c>
      <c r="IV47">
        <v>7.434294887446466</v>
      </c>
    </row>
    <row r="48" spans="255:256" x14ac:dyDescent="0.45">
      <c r="IU48" s="3">
        <v>71.018000000000015</v>
      </c>
      <c r="IV48">
        <v>7.3578882552465439</v>
      </c>
    </row>
    <row r="49" spans="255:256" x14ac:dyDescent="0.45">
      <c r="IU49" s="3">
        <v>71.41840000000002</v>
      </c>
      <c r="IV49">
        <v>7.271509839067809</v>
      </c>
    </row>
    <row r="50" spans="255:256" x14ac:dyDescent="0.45">
      <c r="IU50" s="3">
        <v>71.818800000000024</v>
      </c>
      <c r="IV50">
        <v>7.1755303945882885</v>
      </c>
    </row>
    <row r="51" spans="255:256" x14ac:dyDescent="0.45">
      <c r="IU51" s="3">
        <v>72.219200000000029</v>
      </c>
      <c r="IV51">
        <v>7.0703583317323195</v>
      </c>
    </row>
    <row r="52" spans="255:256" x14ac:dyDescent="0.45">
      <c r="IU52" s="3">
        <v>72.619600000000034</v>
      </c>
      <c r="IV52">
        <v>6.95643682159543</v>
      </c>
    </row>
    <row r="53" spans="255:256" x14ac:dyDescent="0.45">
      <c r="IU53" s="3">
        <v>73.02</v>
      </c>
      <c r="IV53">
        <v>6.8342406888499276</v>
      </c>
    </row>
    <row r="54" spans="255:256" x14ac:dyDescent="0.45">
      <c r="IU54" s="3">
        <v>73.420400000000043</v>
      </c>
      <c r="IV54">
        <v>6.7042731200898578</v>
      </c>
    </row>
    <row r="55" spans="255:256" x14ac:dyDescent="0.45">
      <c r="IU55" s="3">
        <v>73.820800000000048</v>
      </c>
      <c r="IV55">
        <v>6.5670622199921533</v>
      </c>
    </row>
    <row r="56" spans="255:256" x14ac:dyDescent="0.45">
      <c r="IU56" s="3">
        <v>74.221200000000053</v>
      </c>
      <c r="IV56">
        <v>6.423157448193118</v>
      </c>
    </row>
    <row r="57" spans="255:256" x14ac:dyDescent="0.45">
      <c r="IU57" s="3">
        <v>74.621600000000058</v>
      </c>
      <c r="IV57">
        <v>6.2731259703988647</v>
      </c>
    </row>
    <row r="58" spans="255:256" x14ac:dyDescent="0.45">
      <c r="IU58" s="3">
        <v>75.022000000000062</v>
      </c>
      <c r="IV58">
        <v>6.1175489574642308</v>
      </c>
    </row>
    <row r="59" spans="255:256" x14ac:dyDescent="0.45">
      <c r="IU59" s="3">
        <v>75.422400000000067</v>
      </c>
      <c r="IV59">
        <v>5.9570178659922011</v>
      </c>
    </row>
    <row r="60" spans="255:256" x14ac:dyDescent="0.45">
      <c r="IU60" s="3">
        <v>75.822800000000072</v>
      </c>
      <c r="IV60">
        <v>5.7921307334357301</v>
      </c>
    </row>
    <row r="61" spans="255:256" x14ac:dyDescent="0.45">
      <c r="IU61" s="3">
        <v>76.223200000000077</v>
      </c>
      <c r="IV61">
        <v>5.6234885197423736</v>
      </c>
    </row>
    <row r="62" spans="255:256" x14ac:dyDescent="0.45">
      <c r="IU62" s="3">
        <v>76.623600000000081</v>
      </c>
      <c r="IV62">
        <v>5.4516915262905385</v>
      </c>
    </row>
    <row r="63" spans="255:256" x14ac:dyDescent="0.45">
      <c r="IU63" s="3">
        <v>77.024000000000086</v>
      </c>
      <c r="IV63">
        <v>5.2773359212503745</v>
      </c>
    </row>
    <row r="64" spans="255:256" x14ac:dyDescent="0.45">
      <c r="IU64" s="3">
        <v>77.424400000000091</v>
      </c>
      <c r="IV64">
        <v>5.1010103985921349</v>
      </c>
    </row>
    <row r="65" spans="255:256" x14ac:dyDescent="0.45">
      <c r="IU65" s="3">
        <v>77.824800000000096</v>
      </c>
      <c r="IV65">
        <v>4.9232929957936769</v>
      </c>
    </row>
    <row r="66" spans="255:256" x14ac:dyDescent="0.45">
      <c r="IU66" s="3">
        <v>78.2252000000001</v>
      </c>
      <c r="IV66">
        <v>4.7447480929027366</v>
      </c>
    </row>
    <row r="67" spans="255:256" x14ac:dyDescent="0.45">
      <c r="IU67" s="3">
        <v>78.625600000000105</v>
      </c>
      <c r="IV67">
        <v>4.5659236130271275</v>
      </c>
    </row>
    <row r="68" spans="255:256" x14ac:dyDescent="0.45">
      <c r="IU68" s="3">
        <v>79.02600000000011</v>
      </c>
      <c r="IV68">
        <v>4.3873484415967035</v>
      </c>
    </row>
    <row r="69" spans="255:256" x14ac:dyDescent="0.45">
      <c r="IU69" s="3">
        <v>79.426400000000115</v>
      </c>
      <c r="IV69">
        <v>4.2095300789056402</v>
      </c>
    </row>
    <row r="70" spans="255:256" x14ac:dyDescent="0.45">
      <c r="IU70" s="3">
        <v>79.826800000000119</v>
      </c>
      <c r="IV70">
        <v>4.0329525375428474</v>
      </c>
    </row>
    <row r="71" spans="255:256" x14ac:dyDescent="0.45">
      <c r="IU71" s="3">
        <v>80.227200000000124</v>
      </c>
      <c r="IV71">
        <v>3.858074493392424</v>
      </c>
    </row>
    <row r="72" spans="255:256" x14ac:dyDescent="0.45">
      <c r="IU72" s="3">
        <v>80.627600000000129</v>
      </c>
      <c r="IV72">
        <v>3.6853276959741028</v>
      </c>
    </row>
    <row r="73" spans="255:256" x14ac:dyDescent="0.45">
      <c r="IU73" s="3">
        <v>81.028000000000134</v>
      </c>
      <c r="IV73">
        <v>3.5151156410327529</v>
      </c>
    </row>
    <row r="74" spans="255:256" x14ac:dyDescent="0.45">
      <c r="IU74" s="3">
        <v>81.428400000000138</v>
      </c>
      <c r="IV74">
        <v>3.3478125055115648</v>
      </c>
    </row>
    <row r="75" spans="255:256" x14ac:dyDescent="0.45">
      <c r="IU75" s="3">
        <v>81.828800000000143</v>
      </c>
      <c r="IV75">
        <v>3.1837623423875985</v>
      </c>
    </row>
    <row r="76" spans="255:256" x14ac:dyDescent="0.45">
      <c r="IU76" s="3">
        <v>82.229200000000148</v>
      </c>
      <c r="IV76">
        <v>3.0232785303404013</v>
      </c>
    </row>
    <row r="77" spans="255:256" x14ac:dyDescent="0.45">
      <c r="IU77" s="3">
        <v>82.629600000000153</v>
      </c>
      <c r="IV77">
        <v>2.866643470890109</v>
      </c>
    </row>
    <row r="78" spans="255:256" x14ac:dyDescent="0.45">
      <c r="IU78" s="3">
        <v>83.030000000000157</v>
      </c>
      <c r="IV78">
        <v>2.7141085235029272</v>
      </c>
    </row>
    <row r="79" spans="255:256" x14ac:dyDescent="0.45">
      <c r="IU79" s="3">
        <v>83.430400000000162</v>
      </c>
      <c r="IV79">
        <v>2.5658941672374875</v>
      </c>
    </row>
    <row r="80" spans="255:256" x14ac:dyDescent="0.45">
      <c r="IU80" s="3">
        <v>83.830800000000167</v>
      </c>
      <c r="IV80">
        <v>2.4221903758094805</v>
      </c>
    </row>
    <row r="81" spans="255:256" x14ac:dyDescent="0.45">
      <c r="IU81" s="3">
        <v>84.231200000000172</v>
      </c>
      <c r="IV81">
        <v>2.2831571914944324</v>
      </c>
    </row>
    <row r="82" spans="255:256" x14ac:dyDescent="0.45">
      <c r="IU82" s="3">
        <v>84.631600000000176</v>
      </c>
      <c r="IV82">
        <v>2.1489254820760131</v>
      </c>
    </row>
    <row r="83" spans="255:256" x14ac:dyDescent="0.45">
      <c r="IU83" s="3">
        <v>85.032000000000181</v>
      </c>
      <c r="IV83">
        <v>2.0195978640820305</v>
      </c>
    </row>
    <row r="84" spans="255:256" x14ac:dyDescent="0.45">
      <c r="IU84" s="3">
        <v>85.432400000000186</v>
      </c>
      <c r="IV84">
        <v>1.8952497748313184</v>
      </c>
    </row>
    <row r="85" spans="255:256" x14ac:dyDescent="0.45">
      <c r="IU85" s="3">
        <v>85.832800000000191</v>
      </c>
      <c r="IV85">
        <v>1.7759306753372506</v>
      </c>
    </row>
    <row r="86" spans="255:256" x14ac:dyDescent="0.45">
      <c r="IU86" s="3">
        <v>86.233200000000195</v>
      </c>
      <c r="IV86">
        <v>1.6616653658697638</v>
      </c>
    </row>
    <row r="87" spans="255:256" x14ac:dyDescent="0.45">
      <c r="IU87" s="3">
        <v>86.6336000000002</v>
      </c>
      <c r="IV87">
        <v>1.5524553959568541</v>
      </c>
    </row>
    <row r="88" spans="255:256" x14ac:dyDescent="0.45">
      <c r="IU88" s="3">
        <v>87.034000000000205</v>
      </c>
      <c r="IV88">
        <v>1.4482805507951759</v>
      </c>
    </row>
    <row r="89" spans="255:256" x14ac:dyDescent="0.45">
      <c r="IU89" s="3">
        <v>87.43440000000021</v>
      </c>
      <c r="IV89">
        <v>1.3491003964222212</v>
      </c>
    </row>
    <row r="90" spans="255:256" x14ac:dyDescent="0.45">
      <c r="IU90" s="3">
        <v>87.834800000000214</v>
      </c>
      <c r="IV90">
        <v>1.2548558665622473</v>
      </c>
    </row>
    <row r="91" spans="255:256" x14ac:dyDescent="0.45">
      <c r="IU91" s="3">
        <v>88.235200000000219</v>
      </c>
      <c r="IV91">
        <v>1.1654708747760727</v>
      </c>
    </row>
    <row r="92" spans="255:256" x14ac:dyDescent="0.45">
      <c r="IU92" s="3">
        <v>88.635600000000224</v>
      </c>
      <c r="IV92">
        <v>1.0808539364012781</v>
      </c>
    </row>
    <row r="93" spans="255:256" x14ac:dyDescent="0.45">
      <c r="IU93" s="3">
        <v>89.036000000000229</v>
      </c>
      <c r="IV93">
        <v>1.0008997857439386</v>
      </c>
    </row>
    <row r="94" spans="255:256" x14ac:dyDescent="0.45">
      <c r="IU94" s="3">
        <v>89.436400000000233</v>
      </c>
      <c r="IV94">
        <v>0.92549097505509459</v>
      </c>
    </row>
    <row r="95" spans="255:256" x14ac:dyDescent="0.45">
      <c r="IU95" s="3">
        <v>89.836800000000238</v>
      </c>
      <c r="IV95">
        <v>0.85449944297415059</v>
      </c>
    </row>
    <row r="96" spans="255:256" x14ac:dyDescent="0.45">
      <c r="IU96" s="3">
        <v>90.237200000000243</v>
      </c>
      <c r="IV96">
        <v>0.78778804132708535</v>
      </c>
    </row>
    <row r="97" spans="2:256" x14ac:dyDescent="0.45">
      <c r="IU97" s="3">
        <v>90.637600000000248</v>
      </c>
      <c r="IV97">
        <v>0.72521201041013661</v>
      </c>
    </row>
    <row r="98" spans="2:256" x14ac:dyDescent="0.45">
      <c r="IU98" s="3">
        <v>91.038000000000252</v>
      </c>
      <c r="IV98">
        <v>0.66662039415093421</v>
      </c>
    </row>
    <row r="99" spans="2:256" x14ac:dyDescent="0.45">
      <c r="IU99" s="3">
        <v>91.438400000000257</v>
      </c>
      <c r="IV99">
        <v>0.61185738780130061</v>
      </c>
    </row>
    <row r="100" spans="2:256" x14ac:dyDescent="0.45">
      <c r="B100" s="3">
        <v>53</v>
      </c>
      <c r="C100">
        <v>9</v>
      </c>
      <c r="IU100" s="3">
        <v>91.838800000000262</v>
      </c>
      <c r="IV100">
        <v>0.56076361206305048</v>
      </c>
    </row>
    <row r="101" spans="2:256" x14ac:dyDescent="0.45">
      <c r="B101" s="3">
        <v>57.003999999999998</v>
      </c>
      <c r="C101">
        <v>6</v>
      </c>
      <c r="IU101" s="3">
        <v>92.239200000000267</v>
      </c>
      <c r="IV101">
        <v>0.51317730876528245</v>
      </c>
    </row>
    <row r="102" spans="2:256" x14ac:dyDescent="0.45">
      <c r="B102" s="3">
        <v>61.007999999999996</v>
      </c>
      <c r="C102">
        <v>10</v>
      </c>
      <c r="IU102" s="3">
        <v>92.639600000000272</v>
      </c>
      <c r="IV102">
        <v>0.4689354543858737</v>
      </c>
    </row>
    <row r="103" spans="2:256" x14ac:dyDescent="0.45">
      <c r="B103" s="3">
        <v>65.012</v>
      </c>
      <c r="C103">
        <v>3</v>
      </c>
      <c r="IU103" s="3">
        <v>93.040000000000276</v>
      </c>
    </row>
    <row r="104" spans="2:256" x14ac:dyDescent="0.45">
      <c r="B104" s="3">
        <v>69.016000000000005</v>
      </c>
      <c r="C104">
        <v>6</v>
      </c>
    </row>
    <row r="105" spans="2:256" x14ac:dyDescent="0.45">
      <c r="B105" s="3">
        <v>73.02</v>
      </c>
      <c r="C105">
        <v>5</v>
      </c>
    </row>
    <row r="106" spans="2:256" x14ac:dyDescent="0.45">
      <c r="B106" s="3">
        <v>77.024000000000015</v>
      </c>
      <c r="C106">
        <v>5</v>
      </c>
    </row>
    <row r="107" spans="2:256" x14ac:dyDescent="0.45">
      <c r="B107" s="3">
        <v>81.02800000000002</v>
      </c>
      <c r="C107">
        <v>3</v>
      </c>
    </row>
    <row r="108" spans="2:256" x14ac:dyDescent="0.45">
      <c r="B108" s="3">
        <v>85.032000000000025</v>
      </c>
      <c r="C108">
        <v>1</v>
      </c>
    </row>
    <row r="109" spans="2:256" x14ac:dyDescent="0.45">
      <c r="B109" s="3">
        <v>89.03600000000003</v>
      </c>
      <c r="C109">
        <v>2</v>
      </c>
    </row>
  </sheetData>
  <phoneticPr fontId="4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2"/>
  <sheetViews>
    <sheetView workbookViewId="0">
      <selection activeCell="D26" sqref="D26"/>
    </sheetView>
  </sheetViews>
  <sheetFormatPr defaultRowHeight="15.4" x14ac:dyDescent="0.45"/>
  <sheetData>
    <row r="1" spans="1:2" x14ac:dyDescent="0.45">
      <c r="A1" s="8" t="s">
        <v>3</v>
      </c>
      <c r="B1" s="8" t="s">
        <v>5</v>
      </c>
    </row>
    <row r="2" spans="1:2" x14ac:dyDescent="0.45">
      <c r="A2" s="5">
        <v>52</v>
      </c>
      <c r="B2" s="6">
        <v>0</v>
      </c>
    </row>
    <row r="3" spans="1:2" x14ac:dyDescent="0.45">
      <c r="A3" s="5">
        <v>57</v>
      </c>
      <c r="B3" s="6">
        <v>9</v>
      </c>
    </row>
    <row r="4" spans="1:2" x14ac:dyDescent="0.45">
      <c r="A4" s="5">
        <v>62</v>
      </c>
      <c r="B4" s="6">
        <v>8</v>
      </c>
    </row>
    <row r="5" spans="1:2" x14ac:dyDescent="0.45">
      <c r="A5" s="5">
        <v>67</v>
      </c>
      <c r="B5" s="6">
        <v>9</v>
      </c>
    </row>
    <row r="6" spans="1:2" x14ac:dyDescent="0.45">
      <c r="A6" s="5">
        <v>72</v>
      </c>
      <c r="B6" s="6">
        <v>6</v>
      </c>
    </row>
    <row r="7" spans="1:2" x14ac:dyDescent="0.45">
      <c r="A7" s="5">
        <v>77</v>
      </c>
      <c r="B7" s="6">
        <v>7</v>
      </c>
    </row>
    <row r="8" spans="1:2" x14ac:dyDescent="0.45">
      <c r="A8" s="5">
        <v>82</v>
      </c>
      <c r="B8" s="6">
        <v>6</v>
      </c>
    </row>
    <row r="9" spans="1:2" x14ac:dyDescent="0.45">
      <c r="A9" s="5">
        <v>87</v>
      </c>
      <c r="B9" s="6">
        <v>3</v>
      </c>
    </row>
    <row r="10" spans="1:2" x14ac:dyDescent="0.45">
      <c r="A10" s="5">
        <v>92</v>
      </c>
      <c r="B10" s="6">
        <v>1</v>
      </c>
    </row>
    <row r="11" spans="1:2" x14ac:dyDescent="0.45">
      <c r="A11" s="5">
        <v>97</v>
      </c>
      <c r="B11" s="6">
        <v>1</v>
      </c>
    </row>
    <row r="12" spans="1:2" ht="15.75" thickBot="1" x14ac:dyDescent="0.5">
      <c r="A12" s="7" t="s">
        <v>4</v>
      </c>
      <c r="B12" s="7">
        <v>0</v>
      </c>
    </row>
  </sheetData>
  <phoneticPr fontId="4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.4" x14ac:dyDescent="0.45"/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.4" x14ac:dyDescent="0.4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Scores</vt:lpstr>
      <vt:lpstr>Poisson</vt:lpstr>
      <vt:lpstr>freq dist</vt:lpstr>
      <vt:lpstr>Scores (2)</vt:lpstr>
      <vt:lpstr>Hist Descript (1)</vt:lpstr>
      <vt:lpstr>Sheet7</vt:lpstr>
      <vt:lpstr>Sheet2</vt:lpstr>
      <vt:lpstr>Sheet3</vt:lpstr>
      <vt:lpstr>chartrngxl</vt:lpstr>
      <vt:lpstr>'Scores (2)'!rngxl3</vt:lpstr>
      <vt:lpstr>rngxl3</vt:lpstr>
      <vt:lpstr>xaxis</vt:lpstr>
      <vt:lpstr>xlrngM</vt:lpstr>
      <vt:lpstr>xlrngN</vt:lpstr>
      <vt:lpstr>xlrngnew1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Hemant Urdhwareshe</cp:lastModifiedBy>
  <dcterms:created xsi:type="dcterms:W3CDTF">2003-04-07T13:32:39Z</dcterms:created>
  <dcterms:modified xsi:type="dcterms:W3CDTF">2022-02-14T12:57:01Z</dcterms:modified>
</cp:coreProperties>
</file>